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1 кв.2023-2024" sheetId="1" r:id="rId1"/>
  </sheets>
  <definedNames>
    <definedName name="LAST_CELL" localSheetId="0">'1 кв.2023-2024'!$M$54</definedName>
    <definedName name="_xlnm.Print_Titles" localSheetId="0">'1 кв.2023-2024'!$3:$7</definedName>
  </definedNames>
  <calcPr calcId="144525"/>
</workbook>
</file>

<file path=xl/calcChain.xml><?xml version="1.0" encoding="utf-8"?>
<calcChain xmlns="http://schemas.openxmlformats.org/spreadsheetml/2006/main">
  <c r="J50" i="1" l="1"/>
  <c r="J8" i="1" l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M49" i="1" l="1"/>
  <c r="L49" i="1"/>
  <c r="M48" i="1"/>
  <c r="L48" i="1"/>
  <c r="M46" i="1"/>
  <c r="L46" i="1"/>
  <c r="M44" i="1"/>
  <c r="L44" i="1"/>
  <c r="M42" i="1"/>
  <c r="L42" i="1"/>
  <c r="M41" i="1"/>
  <c r="L41" i="1"/>
  <c r="M40" i="1"/>
  <c r="L40" i="1"/>
  <c r="L38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7" i="1"/>
  <c r="L27" i="1"/>
  <c r="M26" i="1"/>
  <c r="L26" i="1"/>
  <c r="M25" i="1"/>
  <c r="L25" i="1"/>
  <c r="M24" i="1"/>
  <c r="L24" i="1"/>
  <c r="M23" i="1"/>
  <c r="M22" i="1"/>
  <c r="L22" i="1"/>
  <c r="L21" i="1"/>
  <c r="M20" i="1"/>
  <c r="L20" i="1"/>
  <c r="M19" i="1"/>
  <c r="L19" i="1"/>
  <c r="L18" i="1"/>
  <c r="M16" i="1"/>
  <c r="L16" i="1"/>
  <c r="M14" i="1"/>
  <c r="L14" i="1"/>
  <c r="L13" i="1"/>
  <c r="M12" i="1"/>
  <c r="L12" i="1"/>
  <c r="M11" i="1"/>
  <c r="L11" i="1"/>
  <c r="M10" i="1"/>
  <c r="L10" i="1"/>
  <c r="M9" i="1"/>
  <c r="L9" i="1"/>
  <c r="K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M47" i="1"/>
  <c r="L45" i="1"/>
  <c r="M43" i="1"/>
  <c r="L39" i="1"/>
  <c r="L34" i="1"/>
  <c r="L28" i="1"/>
  <c r="L23" i="1"/>
  <c r="M17" i="1"/>
  <c r="L15" i="1"/>
  <c r="M39" i="1" l="1"/>
  <c r="M15" i="1"/>
  <c r="M34" i="1"/>
  <c r="M45" i="1"/>
  <c r="M8" i="1"/>
  <c r="M28" i="1"/>
  <c r="L17" i="1"/>
  <c r="L37" i="1"/>
  <c r="L43" i="1"/>
  <c r="L47" i="1"/>
  <c r="L8" i="1"/>
  <c r="L50" i="1" l="1"/>
  <c r="M50" i="1"/>
</calcChain>
</file>

<file path=xl/sharedStrings.xml><?xml version="1.0" encoding="utf-8"?>
<sst xmlns="http://schemas.openxmlformats.org/spreadsheetml/2006/main" count="147" uniqueCount="72">
  <si>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</si>
  <si>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</si>
  <si>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</si>
  <si>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</si>
  <si>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</si>
  <si>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</si>
  <si>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</si>
  <si>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</si>
  <si>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</si>
  <si>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</si>
  <si>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</si>
  <si>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</si>
  <si>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</si>
  <si>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</si>
  <si>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</si>
  <si>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</si>
  <si>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</si>
  <si>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</si>
  <si>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</si>
  <si>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</si>
  <si>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</si>
  <si>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</si>
  <si>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</si>
  <si>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</si>
  <si>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</si>
  <si>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</si>
  <si>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</si>
  <si>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</si>
  <si>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</si>
  <si>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</si>
  <si>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</si>
  <si>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</si>
  <si>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</si>
  <si>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</si>
  <si>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</si>
  <si>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</si>
  <si>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</si>
  <si>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</si>
  <si>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</si>
  <si>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</si>
  <si>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</si>
  <si>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</si>
  <si>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</si>
  <si>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</si>
  <si>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</si>
  <si>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</si>
  <si>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</si>
  <si>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</si>
  <si>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</si>
  <si>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</si>
  <si>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</si>
  <si>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</si>
  <si>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</si>
  <si>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</si>
  <si>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</si>
  <si>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</si>
  <si>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</si>
  <si>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</si>
  <si>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</si>
  <si>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</si>
  <si>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</si>
  <si>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</si>
  <si>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</si>
  <si>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</si>
  <si>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</si>
  <si>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</si>
  <si>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</si>
  <si>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</si>
  <si>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</si>
  <si>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(рублей)</t>
  </si>
  <si>
    <t>Сведения об исполнении расходов бюджета МР "Усть-Цилемский" за 2024 г. на 01.04.2024 г., а также в сравнении с расходами на 01.04.2023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</si>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</sst>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8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Fill="1"/>
    <xf numFmtId="4" fontId="0" fillId="0" borderId="0" xfId="0" applyNumberFormat="1" applyFill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0" fillId="0" borderId="0" xfId="0" applyNumberFormat="1"/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4"/>
  <sheetViews>
    <sheetView showGridLines="0" tabSelected="1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H52" sqref="H52:K56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ht="20.25" x14ac:dyDescent="0.3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69</v>
      </c>
    </row>
    <row r="3" spans="1:13" ht="15.75" customHeight="1" x14ac:dyDescent="0.2">
      <c r="A3" s="31" t="s">
        <v>30</v>
      </c>
      <c r="B3" s="32" t="s">
        <v>43</v>
      </c>
      <c r="C3" s="32" t="s">
        <v>44</v>
      </c>
      <c r="D3" s="24" t="s">
        <v>63</v>
      </c>
      <c r="E3" s="25"/>
      <c r="F3" s="25"/>
      <c r="G3" s="26"/>
      <c r="H3" s="24" t="s">
        <v>71</v>
      </c>
      <c r="I3" s="25"/>
      <c r="J3" s="25"/>
      <c r="K3" s="26"/>
      <c r="L3" s="33" t="s">
        <v>64</v>
      </c>
      <c r="M3" s="34"/>
    </row>
    <row r="4" spans="1:13" ht="15.75" customHeight="1" x14ac:dyDescent="0.2">
      <c r="A4" s="31"/>
      <c r="B4" s="32"/>
      <c r="C4" s="32"/>
      <c r="D4" s="27"/>
      <c r="E4" s="28"/>
      <c r="F4" s="28"/>
      <c r="G4" s="29"/>
      <c r="H4" s="27"/>
      <c r="I4" s="28"/>
      <c r="J4" s="28"/>
      <c r="K4" s="29"/>
      <c r="L4" s="35"/>
      <c r="M4" s="36"/>
    </row>
    <row r="5" spans="1:13" ht="15.75" x14ac:dyDescent="0.2">
      <c r="A5" s="31"/>
      <c r="B5" s="32"/>
      <c r="C5" s="32"/>
      <c r="D5" s="30" t="s">
        <v>65</v>
      </c>
      <c r="E5" s="30" t="s">
        <v>66</v>
      </c>
      <c r="F5" s="30" t="s">
        <v>67</v>
      </c>
      <c r="G5" s="30"/>
      <c r="H5" s="30" t="s">
        <v>65</v>
      </c>
      <c r="I5" s="30" t="s">
        <v>66</v>
      </c>
      <c r="J5" s="30" t="s">
        <v>67</v>
      </c>
      <c r="K5" s="30"/>
      <c r="L5" s="21" t="s">
        <v>31</v>
      </c>
      <c r="M5" s="21" t="s">
        <v>32</v>
      </c>
    </row>
    <row r="6" spans="1:13" ht="47.25" x14ac:dyDescent="0.2">
      <c r="A6" s="31"/>
      <c r="B6" s="32"/>
      <c r="C6" s="32"/>
      <c r="D6" s="30"/>
      <c r="E6" s="30"/>
      <c r="F6" s="12" t="s">
        <v>31</v>
      </c>
      <c r="G6" s="12" t="s">
        <v>68</v>
      </c>
      <c r="H6" s="30"/>
      <c r="I6" s="30"/>
      <c r="J6" s="12" t="s">
        <v>31</v>
      </c>
      <c r="K6" s="12" t="s">
        <v>68</v>
      </c>
      <c r="L6" s="22"/>
      <c r="M6" s="22"/>
    </row>
    <row r="7" spans="1:13" ht="15.75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15.75" x14ac:dyDescent="0.2">
      <c r="A8" s="1" t="s">
        <v>0</v>
      </c>
      <c r="B8" s="2" t="s">
        <v>45</v>
      </c>
      <c r="C8" s="2" t="s">
        <v>46</v>
      </c>
      <c r="D8" s="15">
        <v>122776489.25</v>
      </c>
      <c r="E8" s="15">
        <v>27972187.969999999</v>
      </c>
      <c r="F8" s="15">
        <f t="shared" ref="F8:F50" si="0">E8-D8</f>
        <v>-94804301.280000001</v>
      </c>
      <c r="G8" s="15">
        <f t="shared" ref="G8:G50" si="1">E8/D8*100</f>
        <v>22.783016635247208</v>
      </c>
      <c r="H8" s="15">
        <v>131508479.89</v>
      </c>
      <c r="I8" s="15">
        <v>27565754.5</v>
      </c>
      <c r="J8" s="15">
        <f>I8-H8</f>
        <v>-103942725.39</v>
      </c>
      <c r="K8" s="15">
        <f t="shared" ref="K8:K50" si="2">I8/H8*100</f>
        <v>20.961199249704141</v>
      </c>
      <c r="L8" s="15">
        <f>I8-E8</f>
        <v>-406433.46999999881</v>
      </c>
      <c r="M8" s="15">
        <f>I8/E8*100-100</f>
        <v>-1.4529913442448503</v>
      </c>
    </row>
    <row r="9" spans="1:13" ht="47.25" outlineLevel="1" x14ac:dyDescent="0.2">
      <c r="A9" s="3" t="s">
        <v>47</v>
      </c>
      <c r="B9" s="8" t="s">
        <v>45</v>
      </c>
      <c r="C9" s="8" t="s">
        <v>48</v>
      </c>
      <c r="D9" s="16">
        <v>3687108.96</v>
      </c>
      <c r="E9" s="17">
        <v>749932.06</v>
      </c>
      <c r="F9" s="18">
        <f t="shared" si="0"/>
        <v>-2937176.9</v>
      </c>
      <c r="G9" s="18">
        <f t="shared" si="1"/>
        <v>20.339297485800365</v>
      </c>
      <c r="H9" s="16">
        <v>3687108.96</v>
      </c>
      <c r="I9" s="17">
        <v>800766.94</v>
      </c>
      <c r="J9" s="18">
        <f t="shared" ref="J9:J50" si="3">I9-H9</f>
        <v>-2886342.02</v>
      </c>
      <c r="K9" s="18">
        <f t="shared" si="2"/>
        <v>21.718016708678984</v>
      </c>
      <c r="L9" s="18">
        <f t="shared" ref="L9:L50" si="4">I9-E9</f>
        <v>50834.879999999888</v>
      </c>
      <c r="M9" s="18">
        <f t="shared" ref="M9:M50" si="5">I9/E9*100-100</f>
        <v>6.7785980506020564</v>
      </c>
    </row>
    <row r="10" spans="1:13" ht="63" outlineLevel="1" x14ac:dyDescent="0.2">
      <c r="A10" s="3" t="s">
        <v>1</v>
      </c>
      <c r="B10" s="8" t="s">
        <v>45</v>
      </c>
      <c r="C10" s="8" t="s">
        <v>49</v>
      </c>
      <c r="D10" s="16">
        <v>735000</v>
      </c>
      <c r="E10" s="17">
        <v>158850.44</v>
      </c>
      <c r="F10" s="18">
        <f t="shared" si="0"/>
        <v>-576149.56000000006</v>
      </c>
      <c r="G10" s="18">
        <f t="shared" si="1"/>
        <v>21.612304761904763</v>
      </c>
      <c r="H10" s="16">
        <v>735000</v>
      </c>
      <c r="I10" s="17">
        <v>62808</v>
      </c>
      <c r="J10" s="18">
        <f t="shared" si="3"/>
        <v>-672192</v>
      </c>
      <c r="K10" s="18">
        <f t="shared" si="2"/>
        <v>8.545306122448979</v>
      </c>
      <c r="L10" s="18">
        <f t="shared" si="4"/>
        <v>-96042.44</v>
      </c>
      <c r="M10" s="18">
        <f t="shared" si="5"/>
        <v>-60.460921606512393</v>
      </c>
    </row>
    <row r="11" spans="1:13" ht="78.75" outlineLevel="1" x14ac:dyDescent="0.2">
      <c r="A11" s="3" t="s">
        <v>2</v>
      </c>
      <c r="B11" s="8" t="s">
        <v>45</v>
      </c>
      <c r="C11" s="8" t="s">
        <v>50</v>
      </c>
      <c r="D11" s="16">
        <v>65324601.689999998</v>
      </c>
      <c r="E11" s="17">
        <v>16282064.210000001</v>
      </c>
      <c r="F11" s="18">
        <f t="shared" si="0"/>
        <v>-49042537.479999997</v>
      </c>
      <c r="G11" s="18">
        <f t="shared" si="1"/>
        <v>24.924857999543665</v>
      </c>
      <c r="H11" s="16">
        <v>66861346</v>
      </c>
      <c r="I11" s="17">
        <v>16894570.550000001</v>
      </c>
      <c r="J11" s="18">
        <f t="shared" si="3"/>
        <v>-49966775.450000003</v>
      </c>
      <c r="K11" s="18">
        <f t="shared" si="2"/>
        <v>25.268068264734005</v>
      </c>
      <c r="L11" s="18">
        <f t="shared" si="4"/>
        <v>612506.33999999985</v>
      </c>
      <c r="M11" s="18">
        <f t="shared" si="5"/>
        <v>3.7618469752982264</v>
      </c>
    </row>
    <row r="12" spans="1:13" ht="63" outlineLevel="1" x14ac:dyDescent="0.2">
      <c r="A12" s="3" t="s">
        <v>3</v>
      </c>
      <c r="B12" s="8" t="s">
        <v>45</v>
      </c>
      <c r="C12" s="8" t="s">
        <v>52</v>
      </c>
      <c r="D12" s="16">
        <v>20868740.510000002</v>
      </c>
      <c r="E12" s="17">
        <v>4100398.2</v>
      </c>
      <c r="F12" s="18">
        <f t="shared" si="0"/>
        <v>-16768342.310000002</v>
      </c>
      <c r="G12" s="18">
        <f t="shared" si="1"/>
        <v>19.64851782998187</v>
      </c>
      <c r="H12" s="16">
        <v>20868765</v>
      </c>
      <c r="I12" s="17">
        <v>3807213.07</v>
      </c>
      <c r="J12" s="18">
        <f t="shared" si="3"/>
        <v>-17061551.93</v>
      </c>
      <c r="K12" s="18">
        <f t="shared" si="2"/>
        <v>18.243595488281169</v>
      </c>
      <c r="L12" s="18">
        <f t="shared" si="4"/>
        <v>-293185.13000000035</v>
      </c>
      <c r="M12" s="18">
        <f t="shared" si="5"/>
        <v>-7.1501623915452939</v>
      </c>
    </row>
    <row r="13" spans="1:13" ht="15.75" outlineLevel="1" x14ac:dyDescent="0.2">
      <c r="A13" s="3" t="s">
        <v>4</v>
      </c>
      <c r="B13" s="8" t="s">
        <v>45</v>
      </c>
      <c r="C13" s="8" t="s">
        <v>55</v>
      </c>
      <c r="D13" s="16">
        <v>389853</v>
      </c>
      <c r="E13" s="17">
        <v>0</v>
      </c>
      <c r="F13" s="18">
        <f t="shared" si="0"/>
        <v>-389853</v>
      </c>
      <c r="G13" s="18">
        <f t="shared" si="1"/>
        <v>0</v>
      </c>
      <c r="H13" s="16">
        <v>427203.3</v>
      </c>
      <c r="I13" s="17">
        <v>0</v>
      </c>
      <c r="J13" s="18">
        <f t="shared" si="3"/>
        <v>-427203.3</v>
      </c>
      <c r="K13" s="18">
        <f t="shared" si="2"/>
        <v>0</v>
      </c>
      <c r="L13" s="18">
        <f t="shared" si="4"/>
        <v>0</v>
      </c>
      <c r="M13" s="18"/>
    </row>
    <row r="14" spans="1:13" ht="15.75" outlineLevel="1" x14ac:dyDescent="0.2">
      <c r="A14" s="3" t="s">
        <v>5</v>
      </c>
      <c r="B14" s="8" t="s">
        <v>45</v>
      </c>
      <c r="C14" s="8" t="s">
        <v>56</v>
      </c>
      <c r="D14" s="16">
        <v>31771185.09</v>
      </c>
      <c r="E14" s="17">
        <v>6680943.0599999996</v>
      </c>
      <c r="F14" s="18">
        <f t="shared" si="0"/>
        <v>-25090242.030000001</v>
      </c>
      <c r="G14" s="18">
        <f t="shared" si="1"/>
        <v>21.028309271670292</v>
      </c>
      <c r="H14" s="16">
        <v>38929056.630000003</v>
      </c>
      <c r="I14" s="17">
        <v>6000395.9400000004</v>
      </c>
      <c r="J14" s="18">
        <f t="shared" si="3"/>
        <v>-32928660.690000001</v>
      </c>
      <c r="K14" s="18">
        <f t="shared" si="2"/>
        <v>15.413669016001533</v>
      </c>
      <c r="L14" s="18">
        <f t="shared" si="4"/>
        <v>-680547.11999999918</v>
      </c>
      <c r="M14" s="18">
        <f t="shared" si="5"/>
        <v>-10.186393056910731</v>
      </c>
    </row>
    <row r="15" spans="1:13" ht="47.25" x14ac:dyDescent="0.2">
      <c r="A15" s="1" t="s">
        <v>6</v>
      </c>
      <c r="B15" s="9" t="s">
        <v>49</v>
      </c>
      <c r="C15" s="9" t="s">
        <v>46</v>
      </c>
      <c r="D15" s="19">
        <v>105000</v>
      </c>
      <c r="E15" s="19">
        <v>45010</v>
      </c>
      <c r="F15" s="15">
        <f t="shared" si="0"/>
        <v>-59990</v>
      </c>
      <c r="G15" s="15">
        <f t="shared" si="1"/>
        <v>42.866666666666667</v>
      </c>
      <c r="H15" s="19">
        <v>155000</v>
      </c>
      <c r="I15" s="19">
        <v>49686</v>
      </c>
      <c r="J15" s="15">
        <f t="shared" si="3"/>
        <v>-105314</v>
      </c>
      <c r="K15" s="15">
        <f t="shared" si="2"/>
        <v>32.055483870967741</v>
      </c>
      <c r="L15" s="15">
        <f t="shared" si="4"/>
        <v>4676</v>
      </c>
      <c r="M15" s="15">
        <f t="shared" si="5"/>
        <v>10.388802488335941</v>
      </c>
    </row>
    <row r="16" spans="1:13" ht="63" outlineLevel="1" x14ac:dyDescent="0.2">
      <c r="A16" s="3" t="s">
        <v>61</v>
      </c>
      <c r="B16" s="8" t="s">
        <v>49</v>
      </c>
      <c r="C16" s="8" t="s">
        <v>54</v>
      </c>
      <c r="D16" s="16">
        <v>105000</v>
      </c>
      <c r="E16" s="17">
        <v>45010</v>
      </c>
      <c r="F16" s="18">
        <f t="shared" si="0"/>
        <v>-59990</v>
      </c>
      <c r="G16" s="18">
        <f t="shared" si="1"/>
        <v>42.866666666666667</v>
      </c>
      <c r="H16" s="16">
        <v>155000</v>
      </c>
      <c r="I16" s="17">
        <v>49686</v>
      </c>
      <c r="J16" s="18">
        <f t="shared" si="3"/>
        <v>-105314</v>
      </c>
      <c r="K16" s="18">
        <f t="shared" si="2"/>
        <v>32.055483870967741</v>
      </c>
      <c r="L16" s="18">
        <f t="shared" si="4"/>
        <v>4676</v>
      </c>
      <c r="M16" s="18">
        <f t="shared" si="5"/>
        <v>10.388802488335941</v>
      </c>
    </row>
    <row r="17" spans="1:13" ht="15.75" x14ac:dyDescent="0.2">
      <c r="A17" s="1" t="s">
        <v>7</v>
      </c>
      <c r="B17" s="2" t="s">
        <v>50</v>
      </c>
      <c r="C17" s="2" t="s">
        <v>46</v>
      </c>
      <c r="D17" s="19">
        <v>82689726.180000007</v>
      </c>
      <c r="E17" s="19">
        <v>14800634.66</v>
      </c>
      <c r="F17" s="18">
        <f t="shared" si="0"/>
        <v>-67889091.520000011</v>
      </c>
      <c r="G17" s="18">
        <f t="shared" si="1"/>
        <v>17.899000690583733</v>
      </c>
      <c r="H17" s="19">
        <v>104697949.66</v>
      </c>
      <c r="I17" s="19">
        <v>20949194.91</v>
      </c>
      <c r="J17" s="18">
        <f t="shared" si="3"/>
        <v>-83748754.75</v>
      </c>
      <c r="K17" s="18">
        <f t="shared" si="2"/>
        <v>20.009173988632245</v>
      </c>
      <c r="L17" s="18">
        <f t="shared" si="4"/>
        <v>6148560.25</v>
      </c>
      <c r="M17" s="18">
        <f t="shared" si="5"/>
        <v>41.542544568153005</v>
      </c>
    </row>
    <row r="18" spans="1:13" ht="15.75" outlineLevel="1" x14ac:dyDescent="0.2">
      <c r="A18" s="3" t="s">
        <v>34</v>
      </c>
      <c r="B18" s="8" t="s">
        <v>50</v>
      </c>
      <c r="C18" s="8" t="s">
        <v>51</v>
      </c>
      <c r="D18" s="16">
        <v>310000</v>
      </c>
      <c r="E18" s="17">
        <v>110000</v>
      </c>
      <c r="F18" s="18">
        <f t="shared" si="0"/>
        <v>-200000</v>
      </c>
      <c r="G18" s="18">
        <f t="shared" si="1"/>
        <v>35.483870967741936</v>
      </c>
      <c r="H18" s="16">
        <v>460000</v>
      </c>
      <c r="I18" s="17">
        <v>110000</v>
      </c>
      <c r="J18" s="18">
        <f t="shared" si="3"/>
        <v>-350000</v>
      </c>
      <c r="K18" s="18">
        <f t="shared" si="2"/>
        <v>23.913043478260871</v>
      </c>
      <c r="L18" s="18">
        <f t="shared" si="4"/>
        <v>0</v>
      </c>
      <c r="M18" s="18"/>
    </row>
    <row r="19" spans="1:13" ht="15.75" outlineLevel="1" x14ac:dyDescent="0.2">
      <c r="A19" s="3" t="s">
        <v>8</v>
      </c>
      <c r="B19" s="8" t="s">
        <v>50</v>
      </c>
      <c r="C19" s="8" t="s">
        <v>59</v>
      </c>
      <c r="D19" s="16">
        <v>25394564.739999998</v>
      </c>
      <c r="E19" s="17">
        <v>7126113.0599999996</v>
      </c>
      <c r="F19" s="18">
        <f t="shared" si="0"/>
        <v>-18268451.68</v>
      </c>
      <c r="G19" s="18">
        <f t="shared" si="1"/>
        <v>28.061568028277218</v>
      </c>
      <c r="H19" s="16">
        <v>34912000.920000002</v>
      </c>
      <c r="I19" s="17">
        <v>4674830.76</v>
      </c>
      <c r="J19" s="18">
        <f t="shared" si="3"/>
        <v>-30237170.160000004</v>
      </c>
      <c r="K19" s="18">
        <f t="shared" si="2"/>
        <v>13.390326067853458</v>
      </c>
      <c r="L19" s="18">
        <f t="shared" si="4"/>
        <v>-2451282.2999999998</v>
      </c>
      <c r="M19" s="18">
        <f t="shared" si="5"/>
        <v>-34.398588393993293</v>
      </c>
    </row>
    <row r="20" spans="1:13" ht="15.75" outlineLevel="1" x14ac:dyDescent="0.2">
      <c r="A20" s="3" t="s">
        <v>9</v>
      </c>
      <c r="B20" s="8" t="s">
        <v>50</v>
      </c>
      <c r="C20" s="8" t="s">
        <v>57</v>
      </c>
      <c r="D20" s="16">
        <v>47553284.869999997</v>
      </c>
      <c r="E20" s="17">
        <v>7431603.6399999997</v>
      </c>
      <c r="F20" s="18">
        <f t="shared" si="0"/>
        <v>-40121681.229999997</v>
      </c>
      <c r="G20" s="18">
        <f t="shared" si="1"/>
        <v>15.627950120199552</v>
      </c>
      <c r="H20" s="16">
        <v>54825315.740000002</v>
      </c>
      <c r="I20" s="17">
        <v>13622249.529999999</v>
      </c>
      <c r="J20" s="18">
        <f t="shared" si="3"/>
        <v>-41203066.210000001</v>
      </c>
      <c r="K20" s="18">
        <f t="shared" si="2"/>
        <v>24.846641275357658</v>
      </c>
      <c r="L20" s="18">
        <f t="shared" si="4"/>
        <v>6190645.8899999997</v>
      </c>
      <c r="M20" s="18">
        <f t="shared" si="5"/>
        <v>83.301615504348945</v>
      </c>
    </row>
    <row r="21" spans="1:13" ht="15.75" outlineLevel="1" x14ac:dyDescent="0.2">
      <c r="A21" s="3" t="s">
        <v>42</v>
      </c>
      <c r="B21" s="8" t="s">
        <v>50</v>
      </c>
      <c r="C21" s="8" t="s">
        <v>54</v>
      </c>
      <c r="D21" s="16">
        <v>619958.17000000004</v>
      </c>
      <c r="E21" s="17">
        <v>114172.4</v>
      </c>
      <c r="F21" s="18">
        <f t="shared" si="0"/>
        <v>-505785.77</v>
      </c>
      <c r="G21" s="18">
        <f t="shared" si="1"/>
        <v>18.416145721573436</v>
      </c>
      <c r="H21" s="16">
        <v>1894936</v>
      </c>
      <c r="I21" s="17">
        <v>1119397.8799999999</v>
      </c>
      <c r="J21" s="18">
        <f t="shared" si="3"/>
        <v>-775538.12000000011</v>
      </c>
      <c r="K21" s="18">
        <f t="shared" si="2"/>
        <v>59.073123313927226</v>
      </c>
      <c r="L21" s="18">
        <f t="shared" si="4"/>
        <v>1005225.4799999999</v>
      </c>
      <c r="M21" s="18"/>
    </row>
    <row r="22" spans="1:13" ht="31.5" outlineLevel="1" x14ac:dyDescent="0.2">
      <c r="A22" s="3" t="s">
        <v>10</v>
      </c>
      <c r="B22" s="8" t="s">
        <v>50</v>
      </c>
      <c r="C22" s="8" t="s">
        <v>60</v>
      </c>
      <c r="D22" s="16">
        <v>8811918.4000000004</v>
      </c>
      <c r="E22" s="17">
        <v>18745.560000000001</v>
      </c>
      <c r="F22" s="18">
        <f t="shared" si="0"/>
        <v>-8793172.8399999999</v>
      </c>
      <c r="G22" s="18">
        <f t="shared" si="1"/>
        <v>0.2127296140191221</v>
      </c>
      <c r="H22" s="16">
        <v>12605697</v>
      </c>
      <c r="I22" s="17">
        <v>1422716.74</v>
      </c>
      <c r="J22" s="18">
        <f t="shared" si="3"/>
        <v>-11182980.26</v>
      </c>
      <c r="K22" s="18">
        <f t="shared" si="2"/>
        <v>11.286299678629433</v>
      </c>
      <c r="L22" s="18">
        <f t="shared" si="4"/>
        <v>1403971.18</v>
      </c>
      <c r="M22" s="18">
        <f t="shared" si="5"/>
        <v>7489.6198353103346</v>
      </c>
    </row>
    <row r="23" spans="1:13" ht="31.5" x14ac:dyDescent="0.2">
      <c r="A23" s="1" t="s">
        <v>11</v>
      </c>
      <c r="B23" s="10" t="s">
        <v>51</v>
      </c>
      <c r="C23" s="10" t="s">
        <v>46</v>
      </c>
      <c r="D23" s="19">
        <v>78321931.920000002</v>
      </c>
      <c r="E23" s="19">
        <v>4602917.93</v>
      </c>
      <c r="F23" s="15">
        <f t="shared" si="0"/>
        <v>-73719013.99000001</v>
      </c>
      <c r="G23" s="15">
        <f t="shared" si="1"/>
        <v>5.8769208281296432</v>
      </c>
      <c r="H23" s="19">
        <v>81483585.560000002</v>
      </c>
      <c r="I23" s="19">
        <v>5513801.6600000001</v>
      </c>
      <c r="J23" s="15">
        <f t="shared" si="3"/>
        <v>-75969783.900000006</v>
      </c>
      <c r="K23" s="15">
        <f t="shared" si="2"/>
        <v>6.7667636642473745</v>
      </c>
      <c r="L23" s="18">
        <f t="shared" si="4"/>
        <v>910883.73000000045</v>
      </c>
      <c r="M23" s="18">
        <f t="shared" si="5"/>
        <v>19.789267239878853</v>
      </c>
    </row>
    <row r="24" spans="1:13" ht="15.75" outlineLevel="1" x14ac:dyDescent="0.2">
      <c r="A24" s="3" t="s">
        <v>12</v>
      </c>
      <c r="B24" s="8" t="s">
        <v>51</v>
      </c>
      <c r="C24" s="8" t="s">
        <v>45</v>
      </c>
      <c r="D24" s="16">
        <v>11116813.859999999</v>
      </c>
      <c r="E24" s="17">
        <v>494947.31</v>
      </c>
      <c r="F24" s="18">
        <f t="shared" si="0"/>
        <v>-10621866.549999999</v>
      </c>
      <c r="G24" s="18">
        <f t="shared" si="1"/>
        <v>4.4522406890421751</v>
      </c>
      <c r="H24" s="16">
        <v>0</v>
      </c>
      <c r="I24" s="17">
        <v>0</v>
      </c>
      <c r="J24" s="18">
        <f t="shared" si="3"/>
        <v>0</v>
      </c>
      <c r="K24" s="18" t="e">
        <f t="shared" si="2"/>
        <v>#DIV/0!</v>
      </c>
      <c r="L24" s="18">
        <f t="shared" si="4"/>
        <v>-494947.31</v>
      </c>
      <c r="M24" s="18">
        <f t="shared" si="5"/>
        <v>-100</v>
      </c>
    </row>
    <row r="25" spans="1:13" ht="15.75" outlineLevel="1" x14ac:dyDescent="0.2">
      <c r="A25" s="3" t="s">
        <v>13</v>
      </c>
      <c r="B25" s="8" t="s">
        <v>51</v>
      </c>
      <c r="C25" s="8" t="s">
        <v>48</v>
      </c>
      <c r="D25" s="16">
        <v>46610720.530000001</v>
      </c>
      <c r="E25" s="17">
        <v>162085.48000000001</v>
      </c>
      <c r="F25" s="18">
        <f t="shared" si="0"/>
        <v>-46448635.050000004</v>
      </c>
      <c r="G25" s="18">
        <f t="shared" si="1"/>
        <v>0.3477429187040289</v>
      </c>
      <c r="H25" s="16">
        <v>55747530</v>
      </c>
      <c r="I25" s="17">
        <v>39997.4</v>
      </c>
      <c r="J25" s="18">
        <f t="shared" si="3"/>
        <v>-55707532.600000001</v>
      </c>
      <c r="K25" s="18">
        <f t="shared" si="2"/>
        <v>7.1747394010102328E-2</v>
      </c>
      <c r="L25" s="18">
        <f t="shared" si="4"/>
        <v>-122088.08000000002</v>
      </c>
      <c r="M25" s="18">
        <f t="shared" si="5"/>
        <v>-75.323267698007243</v>
      </c>
    </row>
    <row r="26" spans="1:13" ht="15.75" outlineLevel="1" x14ac:dyDescent="0.2">
      <c r="A26" s="3" t="s">
        <v>14</v>
      </c>
      <c r="B26" s="8" t="s">
        <v>51</v>
      </c>
      <c r="C26" s="8" t="s">
        <v>49</v>
      </c>
      <c r="D26" s="16">
        <v>13244397.529999999</v>
      </c>
      <c r="E26" s="17">
        <v>2300743.14</v>
      </c>
      <c r="F26" s="18">
        <f t="shared" si="0"/>
        <v>-10943654.389999999</v>
      </c>
      <c r="G26" s="18">
        <f t="shared" si="1"/>
        <v>17.371444301551406</v>
      </c>
      <c r="H26" s="16">
        <v>17645055.559999999</v>
      </c>
      <c r="I26" s="17">
        <v>3846242.26</v>
      </c>
      <c r="J26" s="18">
        <f t="shared" si="3"/>
        <v>-13798813.299999999</v>
      </c>
      <c r="K26" s="18">
        <f t="shared" si="2"/>
        <v>21.797847260504742</v>
      </c>
      <c r="L26" s="18">
        <f t="shared" si="4"/>
        <v>1545499.1199999996</v>
      </c>
      <c r="M26" s="18">
        <f t="shared" si="5"/>
        <v>67.17390973074896</v>
      </c>
    </row>
    <row r="27" spans="1:13" ht="31.5" outlineLevel="1" x14ac:dyDescent="0.2">
      <c r="A27" s="3" t="s">
        <v>15</v>
      </c>
      <c r="B27" s="8" t="s">
        <v>51</v>
      </c>
      <c r="C27" s="8" t="s">
        <v>51</v>
      </c>
      <c r="D27" s="16">
        <v>7350000</v>
      </c>
      <c r="E27" s="17">
        <v>1645142</v>
      </c>
      <c r="F27" s="18">
        <f t="shared" si="0"/>
        <v>-5704858</v>
      </c>
      <c r="G27" s="18">
        <f t="shared" si="1"/>
        <v>22.382884353741499</v>
      </c>
      <c r="H27" s="16">
        <v>8091000</v>
      </c>
      <c r="I27" s="17">
        <v>1627562</v>
      </c>
      <c r="J27" s="18">
        <f t="shared" si="3"/>
        <v>-6463438</v>
      </c>
      <c r="K27" s="18">
        <f t="shared" si="2"/>
        <v>20.115708812260536</v>
      </c>
      <c r="L27" s="18">
        <f t="shared" si="4"/>
        <v>-17580</v>
      </c>
      <c r="M27" s="18">
        <f t="shared" si="5"/>
        <v>-1.0686007651619036</v>
      </c>
    </row>
    <row r="28" spans="1:13" ht="15.75" x14ac:dyDescent="0.2">
      <c r="A28" s="1" t="s">
        <v>16</v>
      </c>
      <c r="B28" s="9" t="s">
        <v>53</v>
      </c>
      <c r="C28" s="9" t="s">
        <v>46</v>
      </c>
      <c r="D28" s="19">
        <v>656049451.50999999</v>
      </c>
      <c r="E28" s="19">
        <v>144513776.22999999</v>
      </c>
      <c r="F28" s="15">
        <f t="shared" si="0"/>
        <v>-511535675.27999997</v>
      </c>
      <c r="G28" s="15">
        <f t="shared" si="1"/>
        <v>22.027878523086791</v>
      </c>
      <c r="H28" s="19">
        <v>646684408.12</v>
      </c>
      <c r="I28" s="19">
        <v>146598633.90000001</v>
      </c>
      <c r="J28" s="15">
        <f t="shared" si="3"/>
        <v>-500085774.22000003</v>
      </c>
      <c r="K28" s="15">
        <f t="shared" si="2"/>
        <v>22.669269903411198</v>
      </c>
      <c r="L28" s="15">
        <f t="shared" si="4"/>
        <v>2084857.6700000167</v>
      </c>
      <c r="M28" s="15">
        <f t="shared" si="5"/>
        <v>1.4426705359092296</v>
      </c>
    </row>
    <row r="29" spans="1:13" ht="15.75" outlineLevel="1" x14ac:dyDescent="0.2">
      <c r="A29" s="3" t="s">
        <v>17</v>
      </c>
      <c r="B29" s="8" t="s">
        <v>53</v>
      </c>
      <c r="C29" s="8" t="s">
        <v>45</v>
      </c>
      <c r="D29" s="16">
        <v>135639963.37</v>
      </c>
      <c r="E29" s="17">
        <v>30024319.77</v>
      </c>
      <c r="F29" s="18">
        <f t="shared" si="0"/>
        <v>-105615643.60000001</v>
      </c>
      <c r="G29" s="18">
        <f t="shared" si="1"/>
        <v>22.135305129874865</v>
      </c>
      <c r="H29" s="16">
        <v>135172855.30000001</v>
      </c>
      <c r="I29" s="17">
        <v>29679653.02</v>
      </c>
      <c r="J29" s="18">
        <f t="shared" si="3"/>
        <v>-105493202.28000002</v>
      </c>
      <c r="K29" s="18">
        <f t="shared" si="2"/>
        <v>21.956814446309913</v>
      </c>
      <c r="L29" s="18">
        <f t="shared" si="4"/>
        <v>-344666.75</v>
      </c>
      <c r="M29" s="18">
        <f t="shared" si="5"/>
        <v>-1.1479585637253535</v>
      </c>
    </row>
    <row r="30" spans="1:13" ht="15.75" outlineLevel="1" x14ac:dyDescent="0.2">
      <c r="A30" s="3" t="s">
        <v>18</v>
      </c>
      <c r="B30" s="8" t="s">
        <v>53</v>
      </c>
      <c r="C30" s="8" t="s">
        <v>48</v>
      </c>
      <c r="D30" s="16">
        <v>427458993.31</v>
      </c>
      <c r="E30" s="17">
        <v>92923628.219999999</v>
      </c>
      <c r="F30" s="18">
        <f t="shared" si="0"/>
        <v>-334535365.09000003</v>
      </c>
      <c r="G30" s="18">
        <f t="shared" si="1"/>
        <v>21.738606433438708</v>
      </c>
      <c r="H30" s="16">
        <v>403974530.38</v>
      </c>
      <c r="I30" s="17">
        <v>94258754.129999995</v>
      </c>
      <c r="J30" s="18">
        <f t="shared" si="3"/>
        <v>-309715776.25</v>
      </c>
      <c r="K30" s="18">
        <f t="shared" si="2"/>
        <v>23.332845771572575</v>
      </c>
      <c r="L30" s="18">
        <f t="shared" si="4"/>
        <v>1335125.9099999964</v>
      </c>
      <c r="M30" s="18">
        <f t="shared" si="5"/>
        <v>1.4367991603158714</v>
      </c>
    </row>
    <row r="31" spans="1:13" ht="15.75" outlineLevel="1" x14ac:dyDescent="0.2">
      <c r="A31" s="3" t="s">
        <v>28</v>
      </c>
      <c r="B31" s="8" t="s">
        <v>53</v>
      </c>
      <c r="C31" s="8" t="s">
        <v>49</v>
      </c>
      <c r="D31" s="16">
        <v>55207043.920000002</v>
      </c>
      <c r="E31" s="17">
        <v>14122830.1</v>
      </c>
      <c r="F31" s="18">
        <f t="shared" si="0"/>
        <v>-41084213.82</v>
      </c>
      <c r="G31" s="18">
        <f t="shared" si="1"/>
        <v>25.581572743625358</v>
      </c>
      <c r="H31" s="16">
        <v>60423942.600000001</v>
      </c>
      <c r="I31" s="17">
        <v>14513544.74</v>
      </c>
      <c r="J31" s="18">
        <f t="shared" si="3"/>
        <v>-45910397.859999999</v>
      </c>
      <c r="K31" s="18">
        <f t="shared" si="2"/>
        <v>24.019526226678231</v>
      </c>
      <c r="L31" s="18">
        <f t="shared" si="4"/>
        <v>390714.6400000006</v>
      </c>
      <c r="M31" s="18">
        <f t="shared" si="5"/>
        <v>2.7665463454099211</v>
      </c>
    </row>
    <row r="32" spans="1:13" ht="15.75" outlineLevel="1" x14ac:dyDescent="0.2">
      <c r="A32" s="3" t="s">
        <v>29</v>
      </c>
      <c r="B32" s="8" t="s">
        <v>53</v>
      </c>
      <c r="C32" s="8" t="s">
        <v>53</v>
      </c>
      <c r="D32" s="16">
        <v>330000</v>
      </c>
      <c r="E32" s="17">
        <v>30000</v>
      </c>
      <c r="F32" s="18">
        <f t="shared" si="0"/>
        <v>-300000</v>
      </c>
      <c r="G32" s="18">
        <f t="shared" si="1"/>
        <v>9.0909090909090917</v>
      </c>
      <c r="H32" s="16">
        <v>30000</v>
      </c>
      <c r="I32" s="17">
        <v>30000</v>
      </c>
      <c r="J32" s="18">
        <f t="shared" si="3"/>
        <v>0</v>
      </c>
      <c r="K32" s="18">
        <f t="shared" si="2"/>
        <v>100</v>
      </c>
      <c r="L32" s="18">
        <f t="shared" si="4"/>
        <v>0</v>
      </c>
      <c r="M32" s="18">
        <f t="shared" si="5"/>
        <v>0</v>
      </c>
    </row>
    <row r="33" spans="1:13" ht="15.75" outlineLevel="1" x14ac:dyDescent="0.2">
      <c r="A33" s="3" t="s">
        <v>19</v>
      </c>
      <c r="B33" s="8" t="s">
        <v>53</v>
      </c>
      <c r="C33" s="8" t="s">
        <v>57</v>
      </c>
      <c r="D33" s="16">
        <v>37413450.909999996</v>
      </c>
      <c r="E33" s="17">
        <v>7412998.1399999997</v>
      </c>
      <c r="F33" s="18">
        <f t="shared" si="0"/>
        <v>-30000452.769999996</v>
      </c>
      <c r="G33" s="18">
        <f t="shared" si="1"/>
        <v>19.813724635646022</v>
      </c>
      <c r="H33" s="16">
        <v>47083079.840000004</v>
      </c>
      <c r="I33" s="17">
        <v>8116682.0099999998</v>
      </c>
      <c r="J33" s="18">
        <f t="shared" si="3"/>
        <v>-38966397.830000006</v>
      </c>
      <c r="K33" s="18">
        <f t="shared" si="2"/>
        <v>17.239063454605137</v>
      </c>
      <c r="L33" s="18">
        <f t="shared" si="4"/>
        <v>703683.87000000011</v>
      </c>
      <c r="M33" s="18">
        <f t="shared" si="5"/>
        <v>9.4925677399401138</v>
      </c>
    </row>
    <row r="34" spans="1:13" ht="15.75" x14ac:dyDescent="0.2">
      <c r="A34" s="1" t="s">
        <v>20</v>
      </c>
      <c r="B34" s="9" t="s">
        <v>59</v>
      </c>
      <c r="C34" s="9" t="s">
        <v>46</v>
      </c>
      <c r="D34" s="19">
        <v>166164846.91999999</v>
      </c>
      <c r="E34" s="19">
        <v>43420631.270000003</v>
      </c>
      <c r="F34" s="15">
        <f t="shared" si="0"/>
        <v>-122744215.64999998</v>
      </c>
      <c r="G34" s="15">
        <f t="shared" si="1"/>
        <v>26.131057245161397</v>
      </c>
      <c r="H34" s="19">
        <v>177850210.99000001</v>
      </c>
      <c r="I34" s="19">
        <v>46015929.369999997</v>
      </c>
      <c r="J34" s="15">
        <f t="shared" si="3"/>
        <v>-131834281.62</v>
      </c>
      <c r="K34" s="15">
        <f t="shared" si="2"/>
        <v>25.873418487306342</v>
      </c>
      <c r="L34" s="15">
        <f t="shared" si="4"/>
        <v>2595298.099999994</v>
      </c>
      <c r="M34" s="15">
        <f t="shared" si="5"/>
        <v>5.9771081720618042</v>
      </c>
    </row>
    <row r="35" spans="1:13" ht="15.75" outlineLevel="1" x14ac:dyDescent="0.2">
      <c r="A35" s="3" t="s">
        <v>21</v>
      </c>
      <c r="B35" s="8" t="s">
        <v>59</v>
      </c>
      <c r="C35" s="8" t="s">
        <v>45</v>
      </c>
      <c r="D35" s="16">
        <v>131954452.98</v>
      </c>
      <c r="E35" s="17">
        <v>35064064.299999997</v>
      </c>
      <c r="F35" s="18">
        <f t="shared" si="0"/>
        <v>-96890388.680000007</v>
      </c>
      <c r="G35" s="18">
        <f t="shared" si="1"/>
        <v>26.572854123622918</v>
      </c>
      <c r="H35" s="16">
        <v>139438817.05000001</v>
      </c>
      <c r="I35" s="17">
        <v>33996363.719999999</v>
      </c>
      <c r="J35" s="18">
        <f t="shared" si="3"/>
        <v>-105442453.33000001</v>
      </c>
      <c r="K35" s="18">
        <f t="shared" si="2"/>
        <v>24.380846337651853</v>
      </c>
      <c r="L35" s="18">
        <f t="shared" si="4"/>
        <v>-1067700.5799999982</v>
      </c>
      <c r="M35" s="18">
        <f t="shared" si="5"/>
        <v>-3.044999492543127</v>
      </c>
    </row>
    <row r="36" spans="1:13" ht="31.5" outlineLevel="1" x14ac:dyDescent="0.2">
      <c r="A36" s="3" t="s">
        <v>22</v>
      </c>
      <c r="B36" s="8" t="s">
        <v>59</v>
      </c>
      <c r="C36" s="8" t="s">
        <v>50</v>
      </c>
      <c r="D36" s="16">
        <v>34210393.939999998</v>
      </c>
      <c r="E36" s="17">
        <v>8356566.9699999997</v>
      </c>
      <c r="F36" s="18">
        <f t="shared" si="0"/>
        <v>-25853826.969999999</v>
      </c>
      <c r="G36" s="18">
        <f t="shared" si="1"/>
        <v>24.426982585047661</v>
      </c>
      <c r="H36" s="16">
        <v>38411393.939999998</v>
      </c>
      <c r="I36" s="17">
        <v>12019565.65</v>
      </c>
      <c r="J36" s="18">
        <f t="shared" si="3"/>
        <v>-26391828.289999999</v>
      </c>
      <c r="K36" s="18">
        <f t="shared" si="2"/>
        <v>31.291667437987286</v>
      </c>
      <c r="L36" s="18">
        <f t="shared" si="4"/>
        <v>3662998.6800000006</v>
      </c>
      <c r="M36" s="18">
        <f t="shared" si="5"/>
        <v>43.833774002531555</v>
      </c>
    </row>
    <row r="37" spans="1:13" ht="15.75" x14ac:dyDescent="0.2">
      <c r="A37" s="1" t="s">
        <v>35</v>
      </c>
      <c r="B37" s="9" t="s">
        <v>57</v>
      </c>
      <c r="C37" s="9" t="s">
        <v>46</v>
      </c>
      <c r="D37" s="19">
        <v>75000</v>
      </c>
      <c r="E37" s="19">
        <v>0</v>
      </c>
      <c r="F37" s="15">
        <f t="shared" si="0"/>
        <v>-75000</v>
      </c>
      <c r="G37" s="15">
        <f t="shared" si="1"/>
        <v>0</v>
      </c>
      <c r="H37" s="19">
        <v>0</v>
      </c>
      <c r="I37" s="19">
        <v>0</v>
      </c>
      <c r="J37" s="15">
        <f t="shared" si="3"/>
        <v>0</v>
      </c>
      <c r="K37" s="15" t="e">
        <f t="shared" si="2"/>
        <v>#DIV/0!</v>
      </c>
      <c r="L37" s="15">
        <f t="shared" si="4"/>
        <v>0</v>
      </c>
      <c r="M37" s="15"/>
    </row>
    <row r="38" spans="1:13" ht="15.75" outlineLevel="1" x14ac:dyDescent="0.2">
      <c r="A38" s="3" t="s">
        <v>36</v>
      </c>
      <c r="B38" s="8" t="s">
        <v>57</v>
      </c>
      <c r="C38" s="8" t="s">
        <v>45</v>
      </c>
      <c r="D38" s="16">
        <v>75000</v>
      </c>
      <c r="E38" s="17">
        <v>0</v>
      </c>
      <c r="F38" s="18">
        <f t="shared" si="0"/>
        <v>-75000</v>
      </c>
      <c r="G38" s="18">
        <f t="shared" si="1"/>
        <v>0</v>
      </c>
      <c r="H38" s="16">
        <v>0</v>
      </c>
      <c r="I38" s="17">
        <v>0</v>
      </c>
      <c r="J38" s="18">
        <f t="shared" si="3"/>
        <v>0</v>
      </c>
      <c r="K38" s="18" t="e">
        <f t="shared" si="2"/>
        <v>#DIV/0!</v>
      </c>
      <c r="L38" s="18">
        <f t="shared" si="4"/>
        <v>0</v>
      </c>
      <c r="M38" s="18"/>
    </row>
    <row r="39" spans="1:13" ht="15.75" x14ac:dyDescent="0.2">
      <c r="A39" s="1" t="s">
        <v>23</v>
      </c>
      <c r="B39" s="9" t="s">
        <v>54</v>
      </c>
      <c r="C39" s="9" t="s">
        <v>46</v>
      </c>
      <c r="D39" s="19">
        <v>35266764.840000004</v>
      </c>
      <c r="E39" s="19">
        <v>10649837.689999999</v>
      </c>
      <c r="F39" s="15">
        <f t="shared" si="0"/>
        <v>-24616927.150000006</v>
      </c>
      <c r="G39" s="15">
        <f t="shared" si="1"/>
        <v>30.197943413059598</v>
      </c>
      <c r="H39" s="19">
        <v>35543722.5</v>
      </c>
      <c r="I39" s="19">
        <v>6826382.9299999997</v>
      </c>
      <c r="J39" s="15">
        <f t="shared" si="3"/>
        <v>-28717339.57</v>
      </c>
      <c r="K39" s="15">
        <f t="shared" si="2"/>
        <v>19.205593702235323</v>
      </c>
      <c r="L39" s="15">
        <f t="shared" si="4"/>
        <v>-3823454.76</v>
      </c>
      <c r="M39" s="15">
        <f t="shared" si="5"/>
        <v>-35.901530814785588</v>
      </c>
    </row>
    <row r="40" spans="1:13" ht="15.75" outlineLevel="1" x14ac:dyDescent="0.2">
      <c r="A40" s="3" t="s">
        <v>24</v>
      </c>
      <c r="B40" s="8" t="s">
        <v>54</v>
      </c>
      <c r="C40" s="8" t="s">
        <v>45</v>
      </c>
      <c r="D40" s="16">
        <v>6075999.8399999999</v>
      </c>
      <c r="E40" s="17">
        <v>1577017.47</v>
      </c>
      <c r="F40" s="18">
        <f t="shared" si="0"/>
        <v>-4498982.37</v>
      </c>
      <c r="G40" s="18">
        <f t="shared" si="1"/>
        <v>25.954863586698185</v>
      </c>
      <c r="H40" s="16">
        <v>6339201.2400000002</v>
      </c>
      <c r="I40" s="17">
        <v>1157024.98</v>
      </c>
      <c r="J40" s="18">
        <f t="shared" si="3"/>
        <v>-5182176.26</v>
      </c>
      <c r="K40" s="18">
        <f t="shared" si="2"/>
        <v>18.251904872482008</v>
      </c>
      <c r="L40" s="18">
        <f t="shared" si="4"/>
        <v>-419992.49</v>
      </c>
      <c r="M40" s="18">
        <f t="shared" si="5"/>
        <v>-26.632075927478468</v>
      </c>
    </row>
    <row r="41" spans="1:13" ht="15.75" outlineLevel="1" x14ac:dyDescent="0.2">
      <c r="A41" s="3" t="s">
        <v>25</v>
      </c>
      <c r="B41" s="8" t="s">
        <v>54</v>
      </c>
      <c r="C41" s="8" t="s">
        <v>49</v>
      </c>
      <c r="D41" s="16">
        <v>13294800</v>
      </c>
      <c r="E41" s="17">
        <v>3106153.56</v>
      </c>
      <c r="F41" s="18">
        <f t="shared" si="0"/>
        <v>-10188646.439999999</v>
      </c>
      <c r="G41" s="18">
        <f t="shared" si="1"/>
        <v>23.363672714143878</v>
      </c>
      <c r="H41" s="16">
        <v>13341000</v>
      </c>
      <c r="I41" s="17">
        <v>3132078</v>
      </c>
      <c r="J41" s="18">
        <f t="shared" si="3"/>
        <v>-10208922</v>
      </c>
      <c r="K41" s="18">
        <f t="shared" si="2"/>
        <v>23.477085675736451</v>
      </c>
      <c r="L41" s="18">
        <f t="shared" si="4"/>
        <v>25924.439999999944</v>
      </c>
      <c r="M41" s="18">
        <f t="shared" si="5"/>
        <v>0.8346155300834539</v>
      </c>
    </row>
    <row r="42" spans="1:13" ht="15.75" outlineLevel="1" x14ac:dyDescent="0.2">
      <c r="A42" s="3" t="s">
        <v>26</v>
      </c>
      <c r="B42" s="8" t="s">
        <v>54</v>
      </c>
      <c r="C42" s="8" t="s">
        <v>50</v>
      </c>
      <c r="D42" s="16">
        <v>15895965</v>
      </c>
      <c r="E42" s="17">
        <v>5966666.6600000001</v>
      </c>
      <c r="F42" s="18">
        <f t="shared" si="0"/>
        <v>-9929298.3399999999</v>
      </c>
      <c r="G42" s="18">
        <f t="shared" si="1"/>
        <v>37.535730985819363</v>
      </c>
      <c r="H42" s="16">
        <v>15863521.26</v>
      </c>
      <c r="I42" s="17">
        <v>2537279.9500000002</v>
      </c>
      <c r="J42" s="18">
        <f t="shared" si="3"/>
        <v>-13326241.309999999</v>
      </c>
      <c r="K42" s="18">
        <f t="shared" si="2"/>
        <v>15.994430923717879</v>
      </c>
      <c r="L42" s="18">
        <f t="shared" si="4"/>
        <v>-3429386.71</v>
      </c>
      <c r="M42" s="18">
        <f t="shared" si="5"/>
        <v>-57.475754980419836</v>
      </c>
    </row>
    <row r="43" spans="1:13" ht="15.75" x14ac:dyDescent="0.2">
      <c r="A43" s="1" t="s">
        <v>41</v>
      </c>
      <c r="B43" s="9" t="s">
        <v>55</v>
      </c>
      <c r="C43" s="9" t="s">
        <v>46</v>
      </c>
      <c r="D43" s="19">
        <v>100000</v>
      </c>
      <c r="E43" s="19">
        <v>100000</v>
      </c>
      <c r="F43" s="15">
        <f t="shared" si="0"/>
        <v>0</v>
      </c>
      <c r="G43" s="15">
        <f t="shared" si="1"/>
        <v>100</v>
      </c>
      <c r="H43" s="19">
        <v>200000</v>
      </c>
      <c r="I43" s="19">
        <v>0</v>
      </c>
      <c r="J43" s="15">
        <f t="shared" si="3"/>
        <v>-200000</v>
      </c>
      <c r="K43" s="15">
        <f t="shared" si="2"/>
        <v>0</v>
      </c>
      <c r="L43" s="15">
        <f t="shared" si="4"/>
        <v>-100000</v>
      </c>
      <c r="M43" s="15">
        <f t="shared" si="5"/>
        <v>-100</v>
      </c>
    </row>
    <row r="44" spans="1:13" ht="15.75" outlineLevel="1" x14ac:dyDescent="0.2">
      <c r="A44" s="3" t="s">
        <v>40</v>
      </c>
      <c r="B44" s="8" t="s">
        <v>55</v>
      </c>
      <c r="C44" s="8" t="s">
        <v>48</v>
      </c>
      <c r="D44" s="16">
        <v>100000</v>
      </c>
      <c r="E44" s="17">
        <v>100000</v>
      </c>
      <c r="F44" s="18">
        <f t="shared" si="0"/>
        <v>0</v>
      </c>
      <c r="G44" s="18">
        <f t="shared" si="1"/>
        <v>100</v>
      </c>
      <c r="H44" s="16">
        <v>200000</v>
      </c>
      <c r="I44" s="17">
        <v>0</v>
      </c>
      <c r="J44" s="18">
        <f t="shared" si="3"/>
        <v>-200000</v>
      </c>
      <c r="K44" s="18">
        <f t="shared" si="2"/>
        <v>0</v>
      </c>
      <c r="L44" s="18">
        <f t="shared" si="4"/>
        <v>-100000</v>
      </c>
      <c r="M44" s="18">
        <f t="shared" si="5"/>
        <v>-100</v>
      </c>
    </row>
    <row r="45" spans="1:13" ht="47.25" x14ac:dyDescent="0.2">
      <c r="A45" s="1" t="s">
        <v>27</v>
      </c>
      <c r="B45" s="9" t="s">
        <v>56</v>
      </c>
      <c r="C45" s="9" t="s">
        <v>46</v>
      </c>
      <c r="D45" s="19">
        <v>10677</v>
      </c>
      <c r="E45" s="19">
        <v>3117.77</v>
      </c>
      <c r="F45" s="15">
        <f t="shared" si="0"/>
        <v>-7559.23</v>
      </c>
      <c r="G45" s="15">
        <f t="shared" si="1"/>
        <v>29.200805469701223</v>
      </c>
      <c r="H45" s="19">
        <v>5572</v>
      </c>
      <c r="I45" s="19">
        <v>1770.09</v>
      </c>
      <c r="J45" s="15">
        <f t="shared" si="3"/>
        <v>-3801.91</v>
      </c>
      <c r="K45" s="15">
        <f t="shared" si="2"/>
        <v>31.767587939698487</v>
      </c>
      <c r="L45" s="15">
        <f t="shared" si="4"/>
        <v>-1347.68</v>
      </c>
      <c r="M45" s="15">
        <f t="shared" si="5"/>
        <v>-43.225767134843174</v>
      </c>
    </row>
    <row r="46" spans="1:13" ht="31.5" outlineLevel="1" x14ac:dyDescent="0.2">
      <c r="A46" s="3" t="s">
        <v>62</v>
      </c>
      <c r="B46" s="8" t="s">
        <v>56</v>
      </c>
      <c r="C46" s="8" t="s">
        <v>45</v>
      </c>
      <c r="D46" s="16">
        <v>10677</v>
      </c>
      <c r="E46" s="17">
        <v>3117.77</v>
      </c>
      <c r="F46" s="18">
        <f t="shared" si="0"/>
        <v>-7559.23</v>
      </c>
      <c r="G46" s="18">
        <f t="shared" si="1"/>
        <v>29.200805469701223</v>
      </c>
      <c r="H46" s="16">
        <v>5572</v>
      </c>
      <c r="I46" s="17">
        <v>1770.09</v>
      </c>
      <c r="J46" s="18">
        <f t="shared" si="3"/>
        <v>-3801.91</v>
      </c>
      <c r="K46" s="18">
        <f t="shared" si="2"/>
        <v>31.767587939698487</v>
      </c>
      <c r="L46" s="18">
        <f t="shared" si="4"/>
        <v>-1347.68</v>
      </c>
      <c r="M46" s="18">
        <f t="shared" si="5"/>
        <v>-43.225767134843174</v>
      </c>
    </row>
    <row r="47" spans="1:13" ht="78.75" x14ac:dyDescent="0.2">
      <c r="A47" s="1" t="s">
        <v>38</v>
      </c>
      <c r="B47" s="9" t="s">
        <v>58</v>
      </c>
      <c r="C47" s="9" t="s">
        <v>46</v>
      </c>
      <c r="D47" s="19">
        <v>55359100</v>
      </c>
      <c r="E47" s="19">
        <v>13507300</v>
      </c>
      <c r="F47" s="15">
        <f t="shared" si="0"/>
        <v>-41851800</v>
      </c>
      <c r="G47" s="15">
        <f t="shared" si="1"/>
        <v>24.399421233365427</v>
      </c>
      <c r="H47" s="19">
        <v>58450700</v>
      </c>
      <c r="I47" s="19">
        <v>16888500</v>
      </c>
      <c r="J47" s="15">
        <f t="shared" si="3"/>
        <v>-41562200</v>
      </c>
      <c r="K47" s="15">
        <f t="shared" si="2"/>
        <v>28.893580401945574</v>
      </c>
      <c r="L47" s="15">
        <f t="shared" si="4"/>
        <v>3381200</v>
      </c>
      <c r="M47" s="15">
        <f t="shared" si="5"/>
        <v>25.032389892872757</v>
      </c>
    </row>
    <row r="48" spans="1:13" ht="47.25" outlineLevel="1" x14ac:dyDescent="0.2">
      <c r="A48" s="3" t="s">
        <v>37</v>
      </c>
      <c r="B48" s="8" t="s">
        <v>58</v>
      </c>
      <c r="C48" s="8" t="s">
        <v>45</v>
      </c>
      <c r="D48" s="16">
        <v>4524200</v>
      </c>
      <c r="E48" s="17">
        <v>1380100</v>
      </c>
      <c r="F48" s="18">
        <f t="shared" si="0"/>
        <v>-3144100</v>
      </c>
      <c r="G48" s="18">
        <f t="shared" si="1"/>
        <v>30.50484063480836</v>
      </c>
      <c r="H48" s="16">
        <v>5185100</v>
      </c>
      <c r="I48" s="17">
        <v>1552700</v>
      </c>
      <c r="J48" s="18">
        <f t="shared" si="3"/>
        <v>-3632400</v>
      </c>
      <c r="K48" s="18">
        <f t="shared" si="2"/>
        <v>29.945420531908738</v>
      </c>
      <c r="L48" s="18">
        <f t="shared" si="4"/>
        <v>172600</v>
      </c>
      <c r="M48" s="18">
        <f t="shared" si="5"/>
        <v>12.506340120281138</v>
      </c>
    </row>
    <row r="49" spans="1:13" ht="31.5" outlineLevel="1" x14ac:dyDescent="0.2">
      <c r="A49" s="3" t="s">
        <v>39</v>
      </c>
      <c r="B49" s="8" t="s">
        <v>58</v>
      </c>
      <c r="C49" s="8" t="s">
        <v>49</v>
      </c>
      <c r="D49" s="16">
        <v>50834900</v>
      </c>
      <c r="E49" s="17">
        <v>12127200</v>
      </c>
      <c r="F49" s="18">
        <f t="shared" si="0"/>
        <v>-38707700</v>
      </c>
      <c r="G49" s="18">
        <f t="shared" si="1"/>
        <v>23.856051649555717</v>
      </c>
      <c r="H49" s="16">
        <v>53265600</v>
      </c>
      <c r="I49" s="17">
        <v>15335800</v>
      </c>
      <c r="J49" s="18">
        <f t="shared" si="3"/>
        <v>-37929800</v>
      </c>
      <c r="K49" s="18">
        <f t="shared" si="2"/>
        <v>28.791189811060047</v>
      </c>
      <c r="L49" s="18">
        <f t="shared" si="4"/>
        <v>3208600</v>
      </c>
      <c r="M49" s="18">
        <f t="shared" si="5"/>
        <v>26.45787980737515</v>
      </c>
    </row>
    <row r="50" spans="1:13" ht="15.75" x14ac:dyDescent="0.25">
      <c r="A50" s="4" t="s">
        <v>33</v>
      </c>
      <c r="B50" s="5"/>
      <c r="C50" s="5"/>
      <c r="D50" s="20">
        <v>1196918987.6199999</v>
      </c>
      <c r="E50" s="20">
        <v>259615413.52000001</v>
      </c>
      <c r="F50" s="15">
        <f t="shared" si="0"/>
        <v>-937303574.0999999</v>
      </c>
      <c r="G50" s="15">
        <f t="shared" si="1"/>
        <v>21.690307882593572</v>
      </c>
      <c r="H50" s="20">
        <v>1236579628.72</v>
      </c>
      <c r="I50" s="20">
        <v>270409653.36000001</v>
      </c>
      <c r="J50" s="15">
        <f>I50-H50</f>
        <v>-966169975.36000001</v>
      </c>
      <c r="K50" s="15">
        <f t="shared" si="2"/>
        <v>21.867548767555277</v>
      </c>
      <c r="L50" s="15">
        <f t="shared" si="4"/>
        <v>10794239.840000004</v>
      </c>
      <c r="M50" s="15">
        <f t="shared" si="5"/>
        <v>4.1577808087917845</v>
      </c>
    </row>
    <row r="51" spans="1:13" x14ac:dyDescent="0.2">
      <c r="H51" s="6"/>
      <c r="I51" s="6"/>
      <c r="J51" s="6"/>
      <c r="K51" s="6"/>
      <c r="L51" s="6"/>
    </row>
    <row r="52" spans="1:13" x14ac:dyDescent="0.2">
      <c r="H52" s="7"/>
      <c r="I52" s="7"/>
      <c r="J52" s="7"/>
      <c r="K52" s="7"/>
      <c r="L52" s="6"/>
    </row>
    <row r="53" spans="1:13" ht="16.5" customHeight="1" x14ac:dyDescent="0.2">
      <c r="H53" s="6"/>
      <c r="I53" s="6"/>
      <c r="J53" s="6"/>
      <c r="K53" s="6"/>
      <c r="L53" s="6"/>
    </row>
    <row r="54" spans="1:13" x14ac:dyDescent="0.2">
      <c r="H54" s="37"/>
      <c r="I54" s="37"/>
      <c r="J54" s="37"/>
    </row>
  </sheetData>
  <mergeCells count="15">
    <mergeCell ref="L5:L6"/>
    <mergeCell ref="M5:M6"/>
    <mergeCell ref="A1:M1"/>
    <mergeCell ref="H3:K4"/>
    <mergeCell ref="D3:G4"/>
    <mergeCell ref="H5:H6"/>
    <mergeCell ref="I5:I6"/>
    <mergeCell ref="J5:K5"/>
    <mergeCell ref="D5:D6"/>
    <mergeCell ref="E5:E6"/>
    <mergeCell ref="F5:G5"/>
    <mergeCell ref="A3:A6"/>
    <mergeCell ref="C3:C6"/>
    <mergeCell ref="B3:B6"/>
    <mergeCell ref="L3:M4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кв.2023-2024</vt:lpstr>
      <vt:lpstr>'1 кв.2023-2024'!LAST_CELL</vt:lpstr>
      <vt:lpstr>'1 кв.2023-2024'!Заголовки_для_печати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2024-04-27T09:24:24Z</dcterms:modified>
</cp:coreProperties>
</file>