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 квартал" sheetId="1" r:id="rId1"/>
  </sheets>
  <definedNames>
    <definedName name="LAST_CELL" localSheetId="0">'2 квартал'!#REF!</definedName>
    <definedName name="_xlnm.Print_Titles" localSheetId="0">'2 квартал'!$5:$9</definedName>
  </definedNames>
  <calcPr calcId="144525"/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M18" i="1"/>
  <c r="L18" i="1"/>
  <c r="K18" i="1"/>
  <c r="J18" i="1"/>
  <c r="M47" i="1"/>
  <c r="L47" i="1"/>
  <c r="K47" i="1"/>
  <c r="J47" i="1"/>
  <c r="L52" i="1" l="1"/>
  <c r="M50" i="1"/>
  <c r="L50" i="1"/>
  <c r="M48" i="1"/>
  <c r="L48" i="1"/>
  <c r="M45" i="1"/>
  <c r="L45" i="1"/>
  <c r="M44" i="1"/>
  <c r="L44" i="1"/>
  <c r="M43" i="1"/>
  <c r="L43" i="1"/>
  <c r="L41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5" i="1"/>
  <c r="L25" i="1"/>
  <c r="L24" i="1"/>
  <c r="M23" i="1"/>
  <c r="L23" i="1"/>
  <c r="M22" i="1"/>
  <c r="L22" i="1"/>
  <c r="L21" i="1"/>
  <c r="M19" i="1"/>
  <c r="L19" i="1"/>
  <c r="M16" i="1"/>
  <c r="L16" i="1"/>
  <c r="L15" i="1"/>
  <c r="M14" i="1"/>
  <c r="L14" i="1"/>
  <c r="M13" i="1"/>
  <c r="L13" i="1"/>
  <c r="M12" i="1"/>
  <c r="L12" i="1"/>
  <c r="M11" i="1"/>
  <c r="L11" i="1"/>
  <c r="K53" i="1"/>
  <c r="J53" i="1"/>
  <c r="K52" i="1"/>
  <c r="J52" i="1"/>
  <c r="K51" i="1"/>
  <c r="J51" i="1"/>
  <c r="K50" i="1"/>
  <c r="J50" i="1"/>
  <c r="K49" i="1"/>
  <c r="J49" i="1"/>
  <c r="K48" i="1"/>
  <c r="J48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L49" i="1"/>
  <c r="M46" i="1"/>
  <c r="L42" i="1"/>
  <c r="L37" i="1"/>
  <c r="L31" i="1"/>
  <c r="L26" i="1"/>
  <c r="M20" i="1"/>
  <c r="L17" i="1"/>
  <c r="M26" i="1" l="1"/>
  <c r="M42" i="1"/>
  <c r="M17" i="1"/>
  <c r="M37" i="1"/>
  <c r="M49" i="1"/>
  <c r="M10" i="1"/>
  <c r="M31" i="1"/>
  <c r="L20" i="1"/>
  <c r="L40" i="1"/>
  <c r="L46" i="1"/>
  <c r="L51" i="1"/>
  <c r="L10" i="1"/>
  <c r="L53" i="1" l="1"/>
  <c r="M53" i="1"/>
  <c r="F53" i="1"/>
  <c r="G53" i="1" l="1"/>
</calcChain>
</file>

<file path=xl/sharedStrings.xml><?xml version="1.0" encoding="utf-8"?>
<sst xmlns="http://schemas.openxmlformats.org/spreadsheetml/2006/main" count="150" uniqueCount="72">
  <si>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</si>
  <si>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</si>
  <si>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</si>
  <si>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</si>
  <si>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</si>
  <si>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</si>
  <si>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</si>
  <si>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</si>
  <si>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</si>
  <si>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</si>
  <si>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</si>
  <si>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</si>
  <si>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</si>
  <si>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</si>
  <si>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</si>
  <si>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</si>
  <si>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</si>
  <si>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</si>
  <si>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</si>
  <si>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</si>
  <si>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</si>
  <si>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</si>
  <si>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</si>
  <si>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</si>
  <si>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</si>
  <si>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</si>
  <si>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</si>
  <si>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</si>
  <si>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</si>
  <si>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</si>
  <si>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</si>
  <si>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</si>
  <si>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</si>
  <si>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</si>
  <si>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</si>
  <si>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</si>
  <si>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</si>
  <si>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</si>
  <si>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</si>
  <si>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</si>
  <si>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</si>
  <si>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</si>
  <si>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</si>
  <si>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</si>
  <si>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</si>
  <si>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</si>
  <si>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</si>
  <si>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</si>
  <si>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</si>
  <si>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</si>
  <si>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</si>
  <si>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</si>
  <si>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</si>
  <si>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</si>
  <si>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</si>
  <si>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</si>
  <si>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</si>
  <si>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</si>
  <si>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</si>
  <si>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</si>
  <si>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</si>
  <si>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</si>
  <si>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2022 г.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</si>
  <si>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</si>
  <si>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</si>
  <si>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</si>
  <si>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</si>
  <si>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</si>
  <si>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</si>
  <si>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(рублей)</t>
  </si>
  <si>
    <t>Физическая культура</t>
  </si>
  <si>
    <r>
      <t xml:space="preserve">Сведения об исполнении расходов консолидированного бюджета МР "Усть-Цилемский" </t>
    </r>
    <r>
      <rPr>
        <b/>
        <u/>
        <sz val="16"/>
        <rFont val="Times New Roman"/>
        <family val="1"/>
        <charset val="204"/>
      </rPr>
      <t>за 2023 г</t>
    </r>
    <r>
      <rPr>
        <b/>
        <sz val="16"/>
        <rFont val="Times New Roman"/>
        <family val="1"/>
        <charset val="204"/>
      </rPr>
      <t>. на 01.07.2023 г., а также в сравнении с расходами на 01.07.2022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</si>
</sst>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5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3"/>
  <sheetViews>
    <sheetView showGridLines="0"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x14ac:dyDescent="0.2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69</v>
      </c>
    </row>
    <row r="5" spans="1:13" ht="15.75" customHeight="1" x14ac:dyDescent="0.2">
      <c r="A5" s="29" t="s">
        <v>30</v>
      </c>
      <c r="B5" s="30" t="s">
        <v>42</v>
      </c>
      <c r="C5" s="30" t="s">
        <v>43</v>
      </c>
      <c r="D5" s="22" t="s">
        <v>62</v>
      </c>
      <c r="E5" s="23"/>
      <c r="F5" s="23"/>
      <c r="G5" s="24"/>
      <c r="H5" s="22" t="s">
        <v>63</v>
      </c>
      <c r="I5" s="23"/>
      <c r="J5" s="23"/>
      <c r="K5" s="24"/>
      <c r="L5" s="31" t="s">
        <v>64</v>
      </c>
      <c r="M5" s="32"/>
    </row>
    <row r="6" spans="1:13" ht="15.75" customHeight="1" x14ac:dyDescent="0.2">
      <c r="A6" s="29"/>
      <c r="B6" s="30"/>
      <c r="C6" s="30"/>
      <c r="D6" s="25"/>
      <c r="E6" s="26"/>
      <c r="F6" s="26"/>
      <c r="G6" s="27"/>
      <c r="H6" s="25"/>
      <c r="I6" s="26"/>
      <c r="J6" s="26"/>
      <c r="K6" s="27"/>
      <c r="L6" s="33"/>
      <c r="M6" s="34"/>
    </row>
    <row r="7" spans="1:13" ht="15.75" x14ac:dyDescent="0.2">
      <c r="A7" s="29"/>
      <c r="B7" s="30"/>
      <c r="C7" s="30"/>
      <c r="D7" s="28" t="s">
        <v>65</v>
      </c>
      <c r="E7" s="28" t="s">
        <v>66</v>
      </c>
      <c r="F7" s="28" t="s">
        <v>67</v>
      </c>
      <c r="G7" s="28"/>
      <c r="H7" s="28" t="s">
        <v>65</v>
      </c>
      <c r="I7" s="28" t="s">
        <v>66</v>
      </c>
      <c r="J7" s="28" t="s">
        <v>67</v>
      </c>
      <c r="K7" s="28"/>
      <c r="L7" s="20" t="s">
        <v>31</v>
      </c>
      <c r="M7" s="20" t="s">
        <v>32</v>
      </c>
    </row>
    <row r="8" spans="1:13" ht="47.25" x14ac:dyDescent="0.2">
      <c r="A8" s="29"/>
      <c r="B8" s="30"/>
      <c r="C8" s="30"/>
      <c r="D8" s="28"/>
      <c r="E8" s="28"/>
      <c r="F8" s="9" t="s">
        <v>31</v>
      </c>
      <c r="G8" s="9" t="s">
        <v>68</v>
      </c>
      <c r="H8" s="28"/>
      <c r="I8" s="28"/>
      <c r="J8" s="9" t="s">
        <v>31</v>
      </c>
      <c r="K8" s="9" t="s">
        <v>68</v>
      </c>
      <c r="L8" s="21"/>
      <c r="M8" s="21"/>
    </row>
    <row r="9" spans="1:13" ht="15.75" x14ac:dyDescent="0.2">
      <c r="A9" s="8">
        <v>1</v>
      </c>
      <c r="B9" s="8">
        <v>2</v>
      </c>
      <c r="C9" s="8">
        <v>3</v>
      </c>
      <c r="D9" s="8">
        <v>6</v>
      </c>
      <c r="E9" s="8">
        <v>7</v>
      </c>
      <c r="F9" s="8"/>
      <c r="G9" s="8"/>
      <c r="H9" s="8">
        <v>6</v>
      </c>
      <c r="I9" s="8">
        <v>7</v>
      </c>
      <c r="J9" s="8">
        <v>7</v>
      </c>
      <c r="K9" s="8">
        <v>7</v>
      </c>
      <c r="L9" s="8">
        <v>8</v>
      </c>
      <c r="M9" s="8">
        <v>9</v>
      </c>
    </row>
    <row r="10" spans="1:13" ht="15.75" x14ac:dyDescent="0.2">
      <c r="A10" s="1" t="s">
        <v>0</v>
      </c>
      <c r="B10" s="2" t="s">
        <v>44</v>
      </c>
      <c r="C10" s="2" t="s">
        <v>45</v>
      </c>
      <c r="D10" s="12">
        <v>153113058.77000001</v>
      </c>
      <c r="E10" s="12">
        <v>74297450.200000003</v>
      </c>
      <c r="F10" s="12">
        <f>E10-D10</f>
        <v>-78815608.570000008</v>
      </c>
      <c r="G10" s="12">
        <f>E10/D10*100</f>
        <v>48.524567921803786</v>
      </c>
      <c r="H10" s="12">
        <v>179833643.62</v>
      </c>
      <c r="I10" s="12">
        <v>82351329.25</v>
      </c>
      <c r="J10" s="12">
        <f t="shared" ref="J10:J53" si="0">I10-H10</f>
        <v>-97482314.370000005</v>
      </c>
      <c r="K10" s="12">
        <f t="shared" ref="K10:K53" si="1">I10/H10*100</f>
        <v>45.793060515424813</v>
      </c>
      <c r="L10" s="12">
        <f>I10-E10</f>
        <v>8053879.049999997</v>
      </c>
      <c r="M10" s="12">
        <f>I10/E10*100-100</f>
        <v>10.8400477113547</v>
      </c>
    </row>
    <row r="11" spans="1:13" ht="47.25" outlineLevel="1" x14ac:dyDescent="0.2">
      <c r="A11" s="3" t="s">
        <v>46</v>
      </c>
      <c r="B11" s="6" t="s">
        <v>44</v>
      </c>
      <c r="C11" s="6" t="s">
        <v>47</v>
      </c>
      <c r="D11" s="13">
        <v>13497856.689999999</v>
      </c>
      <c r="E11" s="14">
        <v>6208106.0800000001</v>
      </c>
      <c r="F11" s="15">
        <f t="shared" ref="F11:F53" si="2">E11-D11</f>
        <v>-7289750.6099999994</v>
      </c>
      <c r="G11" s="15">
        <f t="shared" ref="G11:G53" si="3">E11/D11*100</f>
        <v>45.993273025333927</v>
      </c>
      <c r="H11" s="13">
        <v>14769444.25</v>
      </c>
      <c r="I11" s="14">
        <v>6648991.3799999999</v>
      </c>
      <c r="J11" s="15">
        <f t="shared" si="0"/>
        <v>-8120452.8700000001</v>
      </c>
      <c r="K11" s="15">
        <f t="shared" si="1"/>
        <v>45.018561751231765</v>
      </c>
      <c r="L11" s="15">
        <f t="shared" ref="L11:L53" si="4">I11-E11</f>
        <v>440885.29999999981</v>
      </c>
      <c r="M11" s="15">
        <f t="shared" ref="M11:M53" si="5">I11/E11*100-100</f>
        <v>7.101768145044332</v>
      </c>
    </row>
    <row r="12" spans="1:13" ht="63" outlineLevel="1" x14ac:dyDescent="0.2">
      <c r="A12" s="3" t="s">
        <v>1</v>
      </c>
      <c r="B12" s="6" t="s">
        <v>44</v>
      </c>
      <c r="C12" s="6" t="s">
        <v>48</v>
      </c>
      <c r="D12" s="13">
        <v>611634</v>
      </c>
      <c r="E12" s="14">
        <v>506413.96</v>
      </c>
      <c r="F12" s="15">
        <f t="shared" si="2"/>
        <v>-105220.03999999998</v>
      </c>
      <c r="G12" s="15">
        <f t="shared" si="3"/>
        <v>82.796894875039655</v>
      </c>
      <c r="H12" s="13">
        <v>888000</v>
      </c>
      <c r="I12" s="14">
        <v>293466.44</v>
      </c>
      <c r="J12" s="15">
        <f t="shared" si="0"/>
        <v>-594533.56000000006</v>
      </c>
      <c r="K12" s="15">
        <f t="shared" si="1"/>
        <v>33.048022522522523</v>
      </c>
      <c r="L12" s="15">
        <f t="shared" si="4"/>
        <v>-212947.52000000002</v>
      </c>
      <c r="M12" s="15">
        <f t="shared" si="5"/>
        <v>-42.050088824565577</v>
      </c>
    </row>
    <row r="13" spans="1:13" ht="78.75" outlineLevel="1" x14ac:dyDescent="0.2">
      <c r="A13" s="3" t="s">
        <v>2</v>
      </c>
      <c r="B13" s="6" t="s">
        <v>44</v>
      </c>
      <c r="C13" s="6" t="s">
        <v>49</v>
      </c>
      <c r="D13" s="13">
        <v>95796050.040000007</v>
      </c>
      <c r="E13" s="14">
        <v>53930416.229999997</v>
      </c>
      <c r="F13" s="15">
        <f t="shared" si="2"/>
        <v>-41865633.81000001</v>
      </c>
      <c r="G13" s="15">
        <f t="shared" si="3"/>
        <v>56.297118939122385</v>
      </c>
      <c r="H13" s="13">
        <v>111737334.89</v>
      </c>
      <c r="I13" s="14">
        <v>57627165.700000003</v>
      </c>
      <c r="J13" s="15">
        <f t="shared" si="0"/>
        <v>-54110169.189999998</v>
      </c>
      <c r="K13" s="15">
        <f t="shared" si="1"/>
        <v>51.573778591310734</v>
      </c>
      <c r="L13" s="15">
        <f t="shared" si="4"/>
        <v>3696749.4700000063</v>
      </c>
      <c r="M13" s="15">
        <f t="shared" si="5"/>
        <v>6.854665193449037</v>
      </c>
    </row>
    <row r="14" spans="1:13" ht="63" outlineLevel="1" x14ac:dyDescent="0.2">
      <c r="A14" s="3" t="s">
        <v>3</v>
      </c>
      <c r="B14" s="6" t="s">
        <v>44</v>
      </c>
      <c r="C14" s="6" t="s">
        <v>51</v>
      </c>
      <c r="D14" s="13">
        <v>20548615</v>
      </c>
      <c r="E14" s="14">
        <v>9249998.4900000002</v>
      </c>
      <c r="F14" s="15">
        <f t="shared" si="2"/>
        <v>-11298616.51</v>
      </c>
      <c r="G14" s="15">
        <f t="shared" si="3"/>
        <v>45.01519197279233</v>
      </c>
      <c r="H14" s="13">
        <v>20868740.510000002</v>
      </c>
      <c r="I14" s="14">
        <v>9548692.2300000004</v>
      </c>
      <c r="J14" s="15">
        <f t="shared" si="0"/>
        <v>-11320048.280000001</v>
      </c>
      <c r="K14" s="15">
        <f t="shared" si="1"/>
        <v>45.755958417444518</v>
      </c>
      <c r="L14" s="15">
        <f t="shared" si="4"/>
        <v>298693.74000000022</v>
      </c>
      <c r="M14" s="15">
        <f t="shared" si="5"/>
        <v>3.2291220406458763</v>
      </c>
    </row>
    <row r="15" spans="1:13" ht="15.75" outlineLevel="1" x14ac:dyDescent="0.2">
      <c r="A15" s="3" t="s">
        <v>4</v>
      </c>
      <c r="B15" s="6" t="s">
        <v>44</v>
      </c>
      <c r="C15" s="6" t="s">
        <v>54</v>
      </c>
      <c r="D15" s="13">
        <v>71077</v>
      </c>
      <c r="E15" s="14">
        <v>0</v>
      </c>
      <c r="F15" s="15">
        <f t="shared" si="2"/>
        <v>-71077</v>
      </c>
      <c r="G15" s="15">
        <f t="shared" si="3"/>
        <v>0</v>
      </c>
      <c r="H15" s="13">
        <v>389853</v>
      </c>
      <c r="I15" s="14">
        <v>0</v>
      </c>
      <c r="J15" s="15">
        <f t="shared" si="0"/>
        <v>-389853</v>
      </c>
      <c r="K15" s="15">
        <f t="shared" si="1"/>
        <v>0</v>
      </c>
      <c r="L15" s="15">
        <f t="shared" si="4"/>
        <v>0</v>
      </c>
      <c r="M15" s="15"/>
    </row>
    <row r="16" spans="1:13" ht="15.75" outlineLevel="1" x14ac:dyDescent="0.2">
      <c r="A16" s="3" t="s">
        <v>5</v>
      </c>
      <c r="B16" s="6" t="s">
        <v>44</v>
      </c>
      <c r="C16" s="6" t="s">
        <v>55</v>
      </c>
      <c r="D16" s="13">
        <v>22587826.039999999</v>
      </c>
      <c r="E16" s="14">
        <v>4402515.4400000004</v>
      </c>
      <c r="F16" s="15">
        <f t="shared" si="2"/>
        <v>-18185310.599999998</v>
      </c>
      <c r="G16" s="15">
        <f t="shared" si="3"/>
        <v>19.49065586127562</v>
      </c>
      <c r="H16" s="13">
        <v>31180270.969999999</v>
      </c>
      <c r="I16" s="14">
        <v>8233013.5</v>
      </c>
      <c r="J16" s="15">
        <f t="shared" si="0"/>
        <v>-22947257.469999999</v>
      </c>
      <c r="K16" s="15">
        <f t="shared" si="1"/>
        <v>26.40456046043143</v>
      </c>
      <c r="L16" s="15">
        <f t="shared" si="4"/>
        <v>3830498.0599999996</v>
      </c>
      <c r="M16" s="15">
        <f t="shared" si="5"/>
        <v>87.007032961138208</v>
      </c>
    </row>
    <row r="17" spans="1:13" ht="47.25" x14ac:dyDescent="0.2">
      <c r="A17" s="1" t="s">
        <v>6</v>
      </c>
      <c r="B17" s="7" t="s">
        <v>48</v>
      </c>
      <c r="C17" s="7" t="s">
        <v>45</v>
      </c>
      <c r="D17" s="16">
        <v>2308823.7999999998</v>
      </c>
      <c r="E17" s="16">
        <v>770957.48</v>
      </c>
      <c r="F17" s="12">
        <f t="shared" si="2"/>
        <v>-1537866.3199999998</v>
      </c>
      <c r="G17" s="12">
        <f t="shared" si="3"/>
        <v>33.391785029243032</v>
      </c>
      <c r="H17" s="16">
        <v>584978.5</v>
      </c>
      <c r="I17" s="16">
        <v>268921.5</v>
      </c>
      <c r="J17" s="12">
        <f t="shared" si="0"/>
        <v>-316057</v>
      </c>
      <c r="K17" s="12">
        <f t="shared" si="1"/>
        <v>45.97117671846059</v>
      </c>
      <c r="L17" s="12">
        <f t="shared" si="4"/>
        <v>-502035.98</v>
      </c>
      <c r="M17" s="12">
        <f t="shared" si="5"/>
        <v>-65.118504330485251</v>
      </c>
    </row>
    <row r="18" spans="1:13" ht="63" outlineLevel="1" x14ac:dyDescent="0.2">
      <c r="A18" s="3" t="s">
        <v>60</v>
      </c>
      <c r="B18" s="6" t="s">
        <v>48</v>
      </c>
      <c r="C18" s="6" t="s">
        <v>56</v>
      </c>
      <c r="D18" s="13">
        <v>410</v>
      </c>
      <c r="E18" s="14">
        <v>0</v>
      </c>
      <c r="F18" s="15">
        <f t="shared" ref="F18" si="6">E18-D18</f>
        <v>-410</v>
      </c>
      <c r="G18" s="15">
        <f t="shared" ref="G18" si="7">E18/D18*100</f>
        <v>0</v>
      </c>
      <c r="H18" s="13">
        <v>0</v>
      </c>
      <c r="I18" s="14">
        <v>0</v>
      </c>
      <c r="J18" s="15">
        <f t="shared" ref="J18" si="8">I18-H18</f>
        <v>0</v>
      </c>
      <c r="K18" s="15" t="e">
        <f t="shared" ref="K18" si="9">I18/H18*100</f>
        <v>#DIV/0!</v>
      </c>
      <c r="L18" s="15">
        <f t="shared" ref="L18" si="10">I18-E18</f>
        <v>0</v>
      </c>
      <c r="M18" s="15" t="e">
        <f t="shared" ref="M18" si="11">I18/E18*100-100</f>
        <v>#DIV/0!</v>
      </c>
    </row>
    <row r="19" spans="1:13" ht="63" outlineLevel="1" x14ac:dyDescent="0.2">
      <c r="A19" s="3" t="s">
        <v>60</v>
      </c>
      <c r="B19" s="6" t="s">
        <v>48</v>
      </c>
      <c r="C19" s="6" t="s">
        <v>53</v>
      </c>
      <c r="D19" s="13">
        <v>2308413.7999999998</v>
      </c>
      <c r="E19" s="14">
        <v>770957.48</v>
      </c>
      <c r="F19" s="15">
        <f t="shared" si="2"/>
        <v>-1537456.3199999998</v>
      </c>
      <c r="G19" s="15">
        <f t="shared" si="3"/>
        <v>33.397715782153099</v>
      </c>
      <c r="H19" s="13">
        <v>584978.5</v>
      </c>
      <c r="I19" s="14">
        <v>268921.5</v>
      </c>
      <c r="J19" s="15">
        <f t="shared" si="0"/>
        <v>-316057</v>
      </c>
      <c r="K19" s="15">
        <f t="shared" si="1"/>
        <v>45.97117671846059</v>
      </c>
      <c r="L19" s="15">
        <f t="shared" si="4"/>
        <v>-502035.98</v>
      </c>
      <c r="M19" s="15">
        <f t="shared" si="5"/>
        <v>-65.118504330485251</v>
      </c>
    </row>
    <row r="20" spans="1:13" ht="15.75" x14ac:dyDescent="0.2">
      <c r="A20" s="1" t="s">
        <v>7</v>
      </c>
      <c r="B20" s="2" t="s">
        <v>49</v>
      </c>
      <c r="C20" s="2" t="s">
        <v>45</v>
      </c>
      <c r="D20" s="16">
        <v>103765035.73999999</v>
      </c>
      <c r="E20" s="16">
        <v>53207930.75</v>
      </c>
      <c r="F20" s="15">
        <f t="shared" si="2"/>
        <v>-50557104.989999995</v>
      </c>
      <c r="G20" s="15">
        <f t="shared" si="3"/>
        <v>51.277321277391586</v>
      </c>
      <c r="H20" s="16">
        <v>124067046.33</v>
      </c>
      <c r="I20" s="16">
        <v>41830515.689999998</v>
      </c>
      <c r="J20" s="15">
        <f t="shared" si="0"/>
        <v>-82236530.640000001</v>
      </c>
      <c r="K20" s="15">
        <f t="shared" si="1"/>
        <v>33.716056702709771</v>
      </c>
      <c r="L20" s="15">
        <f t="shared" si="4"/>
        <v>-11377415.060000002</v>
      </c>
      <c r="M20" s="15">
        <f t="shared" si="5"/>
        <v>-21.382930889489629</v>
      </c>
    </row>
    <row r="21" spans="1:13" ht="15.75" outlineLevel="1" x14ac:dyDescent="0.2">
      <c r="A21" s="3" t="s">
        <v>34</v>
      </c>
      <c r="B21" s="6" t="s">
        <v>49</v>
      </c>
      <c r="C21" s="6" t="s">
        <v>50</v>
      </c>
      <c r="D21" s="13">
        <v>435500</v>
      </c>
      <c r="E21" s="14">
        <v>220500</v>
      </c>
      <c r="F21" s="15">
        <f t="shared" si="2"/>
        <v>-215000</v>
      </c>
      <c r="G21" s="15">
        <f t="shared" si="3"/>
        <v>50.631458094144662</v>
      </c>
      <c r="H21" s="13">
        <v>310000</v>
      </c>
      <c r="I21" s="14">
        <v>126000</v>
      </c>
      <c r="J21" s="15">
        <f t="shared" si="0"/>
        <v>-184000</v>
      </c>
      <c r="K21" s="15">
        <f t="shared" si="1"/>
        <v>40.645161290322577</v>
      </c>
      <c r="L21" s="15">
        <f t="shared" si="4"/>
        <v>-94500</v>
      </c>
      <c r="M21" s="15"/>
    </row>
    <row r="22" spans="1:13" ht="15.75" outlineLevel="1" x14ac:dyDescent="0.2">
      <c r="A22" s="3" t="s">
        <v>8</v>
      </c>
      <c r="B22" s="6" t="s">
        <v>49</v>
      </c>
      <c r="C22" s="6" t="s">
        <v>58</v>
      </c>
      <c r="D22" s="13">
        <v>35965969.369999997</v>
      </c>
      <c r="E22" s="14">
        <v>14807134.369999999</v>
      </c>
      <c r="F22" s="15">
        <f t="shared" si="2"/>
        <v>-21158835</v>
      </c>
      <c r="G22" s="15">
        <f t="shared" si="3"/>
        <v>41.169846467007652</v>
      </c>
      <c r="H22" s="13">
        <v>36718467.210000001</v>
      </c>
      <c r="I22" s="14">
        <v>13607468.699999999</v>
      </c>
      <c r="J22" s="15">
        <f t="shared" si="0"/>
        <v>-23110998.510000002</v>
      </c>
      <c r="K22" s="15">
        <f t="shared" si="1"/>
        <v>37.058923571553954</v>
      </c>
      <c r="L22" s="15">
        <f t="shared" si="4"/>
        <v>-1199665.67</v>
      </c>
      <c r="M22" s="15">
        <f t="shared" si="5"/>
        <v>-8.1019435633040757</v>
      </c>
    </row>
    <row r="23" spans="1:13" ht="15.75" outlineLevel="1" x14ac:dyDescent="0.2">
      <c r="A23" s="3" t="s">
        <v>9</v>
      </c>
      <c r="B23" s="6" t="s">
        <v>49</v>
      </c>
      <c r="C23" s="6" t="s">
        <v>56</v>
      </c>
      <c r="D23" s="13">
        <v>60525778.759999998</v>
      </c>
      <c r="E23" s="14">
        <v>33123753.59</v>
      </c>
      <c r="F23" s="15">
        <f t="shared" si="2"/>
        <v>-27402025.169999998</v>
      </c>
      <c r="G23" s="15">
        <f t="shared" si="3"/>
        <v>54.726687154813902</v>
      </c>
      <c r="H23" s="13">
        <v>77606702.540000007</v>
      </c>
      <c r="I23" s="14">
        <v>24613542.649999999</v>
      </c>
      <c r="J23" s="15">
        <f t="shared" si="0"/>
        <v>-52993159.890000008</v>
      </c>
      <c r="K23" s="15">
        <f t="shared" si="1"/>
        <v>31.715743414447612</v>
      </c>
      <c r="L23" s="15">
        <f t="shared" si="4"/>
        <v>-8510210.9400000013</v>
      </c>
      <c r="M23" s="15">
        <f t="shared" si="5"/>
        <v>-25.692169569119187</v>
      </c>
    </row>
    <row r="24" spans="1:13" ht="15.75" outlineLevel="1" x14ac:dyDescent="0.2">
      <c r="A24" s="3" t="s">
        <v>41</v>
      </c>
      <c r="B24" s="6" t="s">
        <v>49</v>
      </c>
      <c r="C24" s="6" t="s">
        <v>53</v>
      </c>
      <c r="D24" s="13">
        <v>550026.71</v>
      </c>
      <c r="E24" s="14">
        <v>284305.48</v>
      </c>
      <c r="F24" s="15">
        <f t="shared" si="2"/>
        <v>-265721.23</v>
      </c>
      <c r="G24" s="15">
        <f t="shared" si="3"/>
        <v>51.689395229551671</v>
      </c>
      <c r="H24" s="13">
        <v>1215840.82</v>
      </c>
      <c r="I24" s="14">
        <v>825983.44</v>
      </c>
      <c r="J24" s="15">
        <f t="shared" si="0"/>
        <v>-389857.38000000012</v>
      </c>
      <c r="K24" s="15">
        <f t="shared" si="1"/>
        <v>67.935162762507005</v>
      </c>
      <c r="L24" s="15">
        <f t="shared" si="4"/>
        <v>541677.96</v>
      </c>
      <c r="M24" s="15"/>
    </row>
    <row r="25" spans="1:13" ht="31.5" outlineLevel="1" x14ac:dyDescent="0.2">
      <c r="A25" s="3" t="s">
        <v>10</v>
      </c>
      <c r="B25" s="6" t="s">
        <v>49</v>
      </c>
      <c r="C25" s="6" t="s">
        <v>59</v>
      </c>
      <c r="D25" s="13">
        <v>6287760.9000000004</v>
      </c>
      <c r="E25" s="14">
        <v>4772237.3099999996</v>
      </c>
      <c r="F25" s="15">
        <f t="shared" si="2"/>
        <v>-1515523.5900000008</v>
      </c>
      <c r="G25" s="15">
        <f t="shared" si="3"/>
        <v>75.897245233991001</v>
      </c>
      <c r="H25" s="13">
        <v>8216035.7599999998</v>
      </c>
      <c r="I25" s="14">
        <v>2657520.9</v>
      </c>
      <c r="J25" s="15">
        <f t="shared" si="0"/>
        <v>-5558514.8599999994</v>
      </c>
      <c r="K25" s="15">
        <f t="shared" si="1"/>
        <v>32.345537162072915</v>
      </c>
      <c r="L25" s="15">
        <f t="shared" si="4"/>
        <v>-2114716.4099999997</v>
      </c>
      <c r="M25" s="15">
        <f t="shared" si="5"/>
        <v>-44.31289293951729</v>
      </c>
    </row>
    <row r="26" spans="1:13" ht="31.5" x14ac:dyDescent="0.2">
      <c r="A26" s="1" t="s">
        <v>11</v>
      </c>
      <c r="B26" s="18" t="s">
        <v>50</v>
      </c>
      <c r="C26" s="18" t="s">
        <v>45</v>
      </c>
      <c r="D26" s="16">
        <v>42014608.490000002</v>
      </c>
      <c r="E26" s="16">
        <v>16221627.699999999</v>
      </c>
      <c r="F26" s="12">
        <f t="shared" si="2"/>
        <v>-25792980.790000003</v>
      </c>
      <c r="G26" s="12">
        <f t="shared" si="3"/>
        <v>38.609493895107811</v>
      </c>
      <c r="H26" s="16">
        <v>65562699.390000001</v>
      </c>
      <c r="I26" s="16">
        <v>15409345.220000001</v>
      </c>
      <c r="J26" s="12">
        <f t="shared" si="0"/>
        <v>-50153354.170000002</v>
      </c>
      <c r="K26" s="12">
        <f t="shared" si="1"/>
        <v>23.50321961018939</v>
      </c>
      <c r="L26" s="12">
        <f t="shared" si="4"/>
        <v>-812282.47999999858</v>
      </c>
      <c r="M26" s="12">
        <f t="shared" si="5"/>
        <v>-5.0074042816307411</v>
      </c>
    </row>
    <row r="27" spans="1:13" ht="15.75" outlineLevel="1" x14ac:dyDescent="0.2">
      <c r="A27" s="3" t="s">
        <v>12</v>
      </c>
      <c r="B27" s="6" t="s">
        <v>50</v>
      </c>
      <c r="C27" s="6" t="s">
        <v>44</v>
      </c>
      <c r="D27" s="13">
        <v>2993000</v>
      </c>
      <c r="E27" s="14">
        <v>1570731.19</v>
      </c>
      <c r="F27" s="15">
        <f t="shared" si="2"/>
        <v>-1422268.81</v>
      </c>
      <c r="G27" s="15">
        <f t="shared" si="3"/>
        <v>52.480160040093551</v>
      </c>
      <c r="H27" s="13">
        <v>11289813.859999999</v>
      </c>
      <c r="I27" s="14">
        <v>1275035.3999999999</v>
      </c>
      <c r="J27" s="15">
        <f t="shared" si="0"/>
        <v>-10014778.459999999</v>
      </c>
      <c r="K27" s="15">
        <f t="shared" si="1"/>
        <v>11.2936795576185</v>
      </c>
      <c r="L27" s="15">
        <f t="shared" si="4"/>
        <v>-295695.79000000004</v>
      </c>
      <c r="M27" s="15">
        <f t="shared" si="5"/>
        <v>-18.825359290153273</v>
      </c>
    </row>
    <row r="28" spans="1:13" ht="15.75" outlineLevel="1" x14ac:dyDescent="0.2">
      <c r="A28" s="3" t="s">
        <v>13</v>
      </c>
      <c r="B28" s="6" t="s">
        <v>50</v>
      </c>
      <c r="C28" s="6" t="s">
        <v>47</v>
      </c>
      <c r="D28" s="13">
        <v>3836159.74</v>
      </c>
      <c r="E28" s="14">
        <v>2266611.29</v>
      </c>
      <c r="F28" s="15">
        <f t="shared" si="2"/>
        <v>-1569548.4500000002</v>
      </c>
      <c r="G28" s="15">
        <f t="shared" si="3"/>
        <v>59.085425102761747</v>
      </c>
      <c r="H28" s="13">
        <v>10777853.119999999</v>
      </c>
      <c r="I28" s="14">
        <v>362785.45</v>
      </c>
      <c r="J28" s="15">
        <f t="shared" si="0"/>
        <v>-10415067.67</v>
      </c>
      <c r="K28" s="15">
        <f t="shared" si="1"/>
        <v>3.3660270367462575</v>
      </c>
      <c r="L28" s="15">
        <f t="shared" si="4"/>
        <v>-1903825.84</v>
      </c>
      <c r="M28" s="15">
        <f t="shared" si="5"/>
        <v>-83.994368527124038</v>
      </c>
    </row>
    <row r="29" spans="1:13" ht="15.75" outlineLevel="1" x14ac:dyDescent="0.2">
      <c r="A29" s="3" t="s">
        <v>14</v>
      </c>
      <c r="B29" s="6" t="s">
        <v>50</v>
      </c>
      <c r="C29" s="6" t="s">
        <v>48</v>
      </c>
      <c r="D29" s="13">
        <v>29035448.75</v>
      </c>
      <c r="E29" s="14">
        <v>9010567.8200000003</v>
      </c>
      <c r="F29" s="15">
        <f t="shared" si="2"/>
        <v>-20024880.93</v>
      </c>
      <c r="G29" s="15">
        <f t="shared" si="3"/>
        <v>31.03298970021946</v>
      </c>
      <c r="H29" s="13">
        <v>36145032.409999996</v>
      </c>
      <c r="I29" s="14">
        <v>9147024.3699999992</v>
      </c>
      <c r="J29" s="15">
        <f t="shared" si="0"/>
        <v>-26998008.039999999</v>
      </c>
      <c r="K29" s="15">
        <f t="shared" si="1"/>
        <v>25.306449490053172</v>
      </c>
      <c r="L29" s="15">
        <f t="shared" si="4"/>
        <v>136456.54999999888</v>
      </c>
      <c r="M29" s="15">
        <f t="shared" si="5"/>
        <v>1.5144056703853721</v>
      </c>
    </row>
    <row r="30" spans="1:13" ht="31.5" outlineLevel="1" x14ac:dyDescent="0.2">
      <c r="A30" s="3" t="s">
        <v>15</v>
      </c>
      <c r="B30" s="6" t="s">
        <v>50</v>
      </c>
      <c r="C30" s="6" t="s">
        <v>50</v>
      </c>
      <c r="D30" s="13">
        <v>6150000</v>
      </c>
      <c r="E30" s="14">
        <v>3373717.4</v>
      </c>
      <c r="F30" s="15">
        <f t="shared" si="2"/>
        <v>-2776282.6</v>
      </c>
      <c r="G30" s="15">
        <f t="shared" si="3"/>
        <v>54.857193495934951</v>
      </c>
      <c r="H30" s="13">
        <v>7350000</v>
      </c>
      <c r="I30" s="14">
        <v>4624500</v>
      </c>
      <c r="J30" s="15">
        <f t="shared" si="0"/>
        <v>-2725500</v>
      </c>
      <c r="K30" s="15">
        <f t="shared" si="1"/>
        <v>62.918367346938773</v>
      </c>
      <c r="L30" s="15">
        <f t="shared" si="4"/>
        <v>1250782.6000000001</v>
      </c>
      <c r="M30" s="15">
        <f t="shared" si="5"/>
        <v>37.074314523202219</v>
      </c>
    </row>
    <row r="31" spans="1:13" ht="15.75" x14ac:dyDescent="0.2">
      <c r="A31" s="1" t="s">
        <v>16</v>
      </c>
      <c r="B31" s="7" t="s">
        <v>52</v>
      </c>
      <c r="C31" s="7" t="s">
        <v>45</v>
      </c>
      <c r="D31" s="16">
        <v>639736154.36000001</v>
      </c>
      <c r="E31" s="16">
        <v>362394484.63</v>
      </c>
      <c r="F31" s="12">
        <f t="shared" si="2"/>
        <v>-277341669.73000002</v>
      </c>
      <c r="G31" s="12">
        <f t="shared" si="3"/>
        <v>56.647491651076677</v>
      </c>
      <c r="H31" s="16">
        <v>670753937.78999996</v>
      </c>
      <c r="I31" s="16">
        <v>390352408.06999999</v>
      </c>
      <c r="J31" s="12">
        <f t="shared" si="0"/>
        <v>-280401529.71999997</v>
      </c>
      <c r="K31" s="12">
        <f t="shared" si="1"/>
        <v>58.196066557004954</v>
      </c>
      <c r="L31" s="12">
        <f t="shared" si="4"/>
        <v>27957923.439999998</v>
      </c>
      <c r="M31" s="12">
        <f t="shared" si="5"/>
        <v>7.7147761971445732</v>
      </c>
    </row>
    <row r="32" spans="1:13" ht="15.75" outlineLevel="1" x14ac:dyDescent="0.2">
      <c r="A32" s="3" t="s">
        <v>17</v>
      </c>
      <c r="B32" s="6" t="s">
        <v>52</v>
      </c>
      <c r="C32" s="6" t="s">
        <v>44</v>
      </c>
      <c r="D32" s="13">
        <v>128771027.45999999</v>
      </c>
      <c r="E32" s="14">
        <v>76584911.329999998</v>
      </c>
      <c r="F32" s="15">
        <f t="shared" si="2"/>
        <v>-52186116.129999995</v>
      </c>
      <c r="G32" s="15">
        <f t="shared" si="3"/>
        <v>59.473713024297716</v>
      </c>
      <c r="H32" s="13">
        <v>136343395.5</v>
      </c>
      <c r="I32" s="14">
        <v>80510724.549999997</v>
      </c>
      <c r="J32" s="15">
        <f t="shared" si="0"/>
        <v>-55832670.950000003</v>
      </c>
      <c r="K32" s="15">
        <f t="shared" si="1"/>
        <v>59.049962966486333</v>
      </c>
      <c r="L32" s="15">
        <f t="shared" si="4"/>
        <v>3925813.2199999988</v>
      </c>
      <c r="M32" s="15">
        <f t="shared" si="5"/>
        <v>5.126092270426355</v>
      </c>
    </row>
    <row r="33" spans="1:13" ht="15.75" outlineLevel="1" x14ac:dyDescent="0.2">
      <c r="A33" s="3" t="s">
        <v>18</v>
      </c>
      <c r="B33" s="6" t="s">
        <v>52</v>
      </c>
      <c r="C33" s="6" t="s">
        <v>47</v>
      </c>
      <c r="D33" s="13">
        <v>425160478.31</v>
      </c>
      <c r="E33" s="14">
        <v>238104455.06</v>
      </c>
      <c r="F33" s="15">
        <f t="shared" si="2"/>
        <v>-187056023.25</v>
      </c>
      <c r="G33" s="15">
        <f t="shared" si="3"/>
        <v>56.003430988331274</v>
      </c>
      <c r="H33" s="13">
        <v>434298098.36000001</v>
      </c>
      <c r="I33" s="14">
        <v>254254495.34</v>
      </c>
      <c r="J33" s="15">
        <f t="shared" si="0"/>
        <v>-180043603.02000001</v>
      </c>
      <c r="K33" s="15">
        <f t="shared" si="1"/>
        <v>58.543773573984758</v>
      </c>
      <c r="L33" s="15">
        <f t="shared" si="4"/>
        <v>16150040.280000001</v>
      </c>
      <c r="M33" s="15">
        <f t="shared" si="5"/>
        <v>6.7827543486871633</v>
      </c>
    </row>
    <row r="34" spans="1:13" ht="15.75" outlineLevel="1" x14ac:dyDescent="0.2">
      <c r="A34" s="3" t="s">
        <v>28</v>
      </c>
      <c r="B34" s="6" t="s">
        <v>52</v>
      </c>
      <c r="C34" s="6" t="s">
        <v>48</v>
      </c>
      <c r="D34" s="13">
        <v>52369230.75</v>
      </c>
      <c r="E34" s="14">
        <v>32609389.82</v>
      </c>
      <c r="F34" s="15">
        <f t="shared" si="2"/>
        <v>-19759840.93</v>
      </c>
      <c r="G34" s="15">
        <f t="shared" si="3"/>
        <v>62.268223827213653</v>
      </c>
      <c r="H34" s="13">
        <v>55921894.520000003</v>
      </c>
      <c r="I34" s="14">
        <v>38867215.020000003</v>
      </c>
      <c r="J34" s="15">
        <f t="shared" si="0"/>
        <v>-17054679.5</v>
      </c>
      <c r="K34" s="15">
        <f t="shared" si="1"/>
        <v>69.502679323747628</v>
      </c>
      <c r="L34" s="15">
        <f t="shared" si="4"/>
        <v>6257825.200000003</v>
      </c>
      <c r="M34" s="15">
        <f t="shared" si="5"/>
        <v>19.190255428091291</v>
      </c>
    </row>
    <row r="35" spans="1:13" ht="15.75" outlineLevel="1" x14ac:dyDescent="0.2">
      <c r="A35" s="3" t="s">
        <v>29</v>
      </c>
      <c r="B35" s="6" t="s">
        <v>52</v>
      </c>
      <c r="C35" s="6" t="s">
        <v>52</v>
      </c>
      <c r="D35" s="13">
        <v>1647332</v>
      </c>
      <c r="E35" s="14">
        <v>1111082.67</v>
      </c>
      <c r="F35" s="15">
        <f t="shared" si="2"/>
        <v>-536249.33000000007</v>
      </c>
      <c r="G35" s="15">
        <f t="shared" si="3"/>
        <v>67.447404044843424</v>
      </c>
      <c r="H35" s="13">
        <v>621000</v>
      </c>
      <c r="I35" s="14">
        <v>241037.57</v>
      </c>
      <c r="J35" s="15">
        <f t="shared" si="0"/>
        <v>-379962.43</v>
      </c>
      <c r="K35" s="15">
        <f t="shared" si="1"/>
        <v>38.814423510466987</v>
      </c>
      <c r="L35" s="15">
        <f t="shared" si="4"/>
        <v>-870045.09999999986</v>
      </c>
      <c r="M35" s="15">
        <f t="shared" si="5"/>
        <v>-78.306063400304851</v>
      </c>
    </row>
    <row r="36" spans="1:13" ht="15.75" outlineLevel="1" x14ac:dyDescent="0.2">
      <c r="A36" s="3" t="s">
        <v>19</v>
      </c>
      <c r="B36" s="6" t="s">
        <v>52</v>
      </c>
      <c r="C36" s="6" t="s">
        <v>56</v>
      </c>
      <c r="D36" s="13">
        <v>31788085.84</v>
      </c>
      <c r="E36" s="14">
        <v>13984645.75</v>
      </c>
      <c r="F36" s="15">
        <f t="shared" si="2"/>
        <v>-17803440.09</v>
      </c>
      <c r="G36" s="15">
        <f t="shared" si="3"/>
        <v>43.993355939673023</v>
      </c>
      <c r="H36" s="13">
        <v>43569549.409999996</v>
      </c>
      <c r="I36" s="14">
        <v>16478935.59</v>
      </c>
      <c r="J36" s="15">
        <f t="shared" si="0"/>
        <v>-27090613.819999997</v>
      </c>
      <c r="K36" s="15">
        <f t="shared" si="1"/>
        <v>37.822139115851833</v>
      </c>
      <c r="L36" s="15">
        <f t="shared" si="4"/>
        <v>2494289.84</v>
      </c>
      <c r="M36" s="15">
        <f t="shared" si="5"/>
        <v>17.835917223716578</v>
      </c>
    </row>
    <row r="37" spans="1:13" ht="15.75" x14ac:dyDescent="0.2">
      <c r="A37" s="1" t="s">
        <v>20</v>
      </c>
      <c r="B37" s="7" t="s">
        <v>58</v>
      </c>
      <c r="C37" s="7" t="s">
        <v>45</v>
      </c>
      <c r="D37" s="16">
        <v>154393755.86000001</v>
      </c>
      <c r="E37" s="16">
        <v>82021780.430000007</v>
      </c>
      <c r="F37" s="12">
        <f t="shared" si="2"/>
        <v>-72371975.430000007</v>
      </c>
      <c r="G37" s="12">
        <f t="shared" si="3"/>
        <v>53.125063234017759</v>
      </c>
      <c r="H37" s="16">
        <v>166461496.31999999</v>
      </c>
      <c r="I37" s="16">
        <v>97023832.209999993</v>
      </c>
      <c r="J37" s="12">
        <f t="shared" si="0"/>
        <v>-69437664.109999999</v>
      </c>
      <c r="K37" s="12">
        <f t="shared" si="1"/>
        <v>58.286050741418684</v>
      </c>
      <c r="L37" s="12">
        <f t="shared" si="4"/>
        <v>15002051.779999986</v>
      </c>
      <c r="M37" s="12">
        <f t="shared" si="5"/>
        <v>18.290326912378134</v>
      </c>
    </row>
    <row r="38" spans="1:13" ht="15.75" outlineLevel="1" x14ac:dyDescent="0.2">
      <c r="A38" s="3" t="s">
        <v>21</v>
      </c>
      <c r="B38" s="6" t="s">
        <v>58</v>
      </c>
      <c r="C38" s="6" t="s">
        <v>44</v>
      </c>
      <c r="D38" s="13">
        <v>122324715.45999999</v>
      </c>
      <c r="E38" s="14">
        <v>65890959.219999999</v>
      </c>
      <c r="F38" s="15">
        <f t="shared" si="2"/>
        <v>-56433756.239999995</v>
      </c>
      <c r="G38" s="15">
        <f t="shared" si="3"/>
        <v>53.865614133838925</v>
      </c>
      <c r="H38" s="13">
        <v>132251102.38</v>
      </c>
      <c r="I38" s="14">
        <v>75962460.390000001</v>
      </c>
      <c r="J38" s="15">
        <f t="shared" si="0"/>
        <v>-56288641.989999995</v>
      </c>
      <c r="K38" s="15">
        <f t="shared" si="1"/>
        <v>57.438054596879951</v>
      </c>
      <c r="L38" s="15">
        <f t="shared" si="4"/>
        <v>10071501.170000002</v>
      </c>
      <c r="M38" s="15">
        <f t="shared" si="5"/>
        <v>15.285103281578856</v>
      </c>
    </row>
    <row r="39" spans="1:13" ht="31.5" outlineLevel="1" x14ac:dyDescent="0.2">
      <c r="A39" s="3" t="s">
        <v>22</v>
      </c>
      <c r="B39" s="6" t="s">
        <v>58</v>
      </c>
      <c r="C39" s="6" t="s">
        <v>49</v>
      </c>
      <c r="D39" s="13">
        <v>32069040.399999999</v>
      </c>
      <c r="E39" s="14">
        <v>16130821.210000001</v>
      </c>
      <c r="F39" s="15">
        <f t="shared" si="2"/>
        <v>-15938219.189999998</v>
      </c>
      <c r="G39" s="15">
        <f t="shared" si="3"/>
        <v>50.300292770843249</v>
      </c>
      <c r="H39" s="13">
        <v>34210393.939999998</v>
      </c>
      <c r="I39" s="14">
        <v>21061371.82</v>
      </c>
      <c r="J39" s="15">
        <f t="shared" si="0"/>
        <v>-13149022.119999997</v>
      </c>
      <c r="K39" s="15">
        <f t="shared" si="1"/>
        <v>61.56424815492786</v>
      </c>
      <c r="L39" s="15">
        <f t="shared" si="4"/>
        <v>4930550.6099999994</v>
      </c>
      <c r="M39" s="15">
        <f t="shared" si="5"/>
        <v>30.566023550886541</v>
      </c>
    </row>
    <row r="40" spans="1:13" ht="15.75" x14ac:dyDescent="0.2">
      <c r="A40" s="1" t="s">
        <v>35</v>
      </c>
      <c r="B40" s="7" t="s">
        <v>56</v>
      </c>
      <c r="C40" s="7" t="s">
        <v>45</v>
      </c>
      <c r="D40" s="16">
        <v>75000</v>
      </c>
      <c r="E40" s="16">
        <v>0</v>
      </c>
      <c r="F40" s="12">
        <f t="shared" si="2"/>
        <v>-75000</v>
      </c>
      <c r="G40" s="12">
        <f t="shared" si="3"/>
        <v>0</v>
      </c>
      <c r="H40" s="16">
        <v>0</v>
      </c>
      <c r="I40" s="16">
        <v>0</v>
      </c>
      <c r="J40" s="12">
        <f t="shared" si="0"/>
        <v>0</v>
      </c>
      <c r="K40" s="12" t="e">
        <f t="shared" si="1"/>
        <v>#DIV/0!</v>
      </c>
      <c r="L40" s="12">
        <f t="shared" si="4"/>
        <v>0</v>
      </c>
      <c r="M40" s="15"/>
    </row>
    <row r="41" spans="1:13" ht="15.75" outlineLevel="1" x14ac:dyDescent="0.2">
      <c r="A41" s="3" t="s">
        <v>36</v>
      </c>
      <c r="B41" s="6" t="s">
        <v>56</v>
      </c>
      <c r="C41" s="6" t="s">
        <v>44</v>
      </c>
      <c r="D41" s="13">
        <v>75000</v>
      </c>
      <c r="E41" s="14">
        <v>0</v>
      </c>
      <c r="F41" s="15">
        <f t="shared" si="2"/>
        <v>-75000</v>
      </c>
      <c r="G41" s="15">
        <f t="shared" si="3"/>
        <v>0</v>
      </c>
      <c r="H41" s="13">
        <v>0</v>
      </c>
      <c r="I41" s="14">
        <v>0</v>
      </c>
      <c r="J41" s="15">
        <f t="shared" si="0"/>
        <v>0</v>
      </c>
      <c r="K41" s="15" t="e">
        <f t="shared" si="1"/>
        <v>#DIV/0!</v>
      </c>
      <c r="L41" s="15">
        <f t="shared" si="4"/>
        <v>0</v>
      </c>
      <c r="M41" s="15"/>
    </row>
    <row r="42" spans="1:13" ht="15.75" x14ac:dyDescent="0.2">
      <c r="A42" s="1" t="s">
        <v>23</v>
      </c>
      <c r="B42" s="7" t="s">
        <v>53</v>
      </c>
      <c r="C42" s="7" t="s">
        <v>45</v>
      </c>
      <c r="D42" s="16">
        <v>42783372.509999998</v>
      </c>
      <c r="E42" s="16">
        <v>17114947.190000001</v>
      </c>
      <c r="F42" s="12">
        <f t="shared" si="2"/>
        <v>-25668425.319999997</v>
      </c>
      <c r="G42" s="12">
        <f t="shared" si="3"/>
        <v>40.003735530665864</v>
      </c>
      <c r="H42" s="16">
        <v>41053006.060000002</v>
      </c>
      <c r="I42" s="16">
        <v>25481745.449999999</v>
      </c>
      <c r="J42" s="12">
        <f t="shared" si="0"/>
        <v>-15571260.610000003</v>
      </c>
      <c r="K42" s="12">
        <f t="shared" si="1"/>
        <v>62.070352199684933</v>
      </c>
      <c r="L42" s="12">
        <f t="shared" si="4"/>
        <v>8366798.2599999979</v>
      </c>
      <c r="M42" s="12">
        <f t="shared" si="5"/>
        <v>48.885913389721622</v>
      </c>
    </row>
    <row r="43" spans="1:13" ht="15.75" outlineLevel="1" x14ac:dyDescent="0.2">
      <c r="A43" s="3" t="s">
        <v>24</v>
      </c>
      <c r="B43" s="6" t="s">
        <v>53</v>
      </c>
      <c r="C43" s="6" t="s">
        <v>44</v>
      </c>
      <c r="D43" s="13">
        <v>9053289.8499999996</v>
      </c>
      <c r="E43" s="14">
        <v>3893204.28</v>
      </c>
      <c r="F43" s="15">
        <f t="shared" si="2"/>
        <v>-5160085.57</v>
      </c>
      <c r="G43" s="15">
        <f t="shared" si="3"/>
        <v>43.003199328694862</v>
      </c>
      <c r="H43" s="13">
        <v>10298914.060000001</v>
      </c>
      <c r="I43" s="14">
        <v>4841460.59</v>
      </c>
      <c r="J43" s="15">
        <f t="shared" si="0"/>
        <v>-5457453.4700000007</v>
      </c>
      <c r="K43" s="15">
        <f t="shared" si="1"/>
        <v>47.009428001771283</v>
      </c>
      <c r="L43" s="15">
        <f t="shared" si="4"/>
        <v>948256.31</v>
      </c>
      <c r="M43" s="15">
        <f t="shared" si="5"/>
        <v>24.356705731351951</v>
      </c>
    </row>
    <row r="44" spans="1:13" ht="15.75" outlineLevel="1" x14ac:dyDescent="0.2">
      <c r="A44" s="3" t="s">
        <v>25</v>
      </c>
      <c r="B44" s="6" t="s">
        <v>53</v>
      </c>
      <c r="C44" s="6" t="s">
        <v>48</v>
      </c>
      <c r="D44" s="13">
        <v>14318108</v>
      </c>
      <c r="E44" s="14">
        <v>6587376.2400000002</v>
      </c>
      <c r="F44" s="15">
        <f t="shared" si="2"/>
        <v>-7730731.7599999998</v>
      </c>
      <c r="G44" s="15">
        <f t="shared" si="3"/>
        <v>46.007309345620243</v>
      </c>
      <c r="H44" s="13">
        <v>13369800</v>
      </c>
      <c r="I44" s="14">
        <v>6295625.5599999996</v>
      </c>
      <c r="J44" s="15">
        <f t="shared" si="0"/>
        <v>-7074174.4400000004</v>
      </c>
      <c r="K44" s="15">
        <f t="shared" si="1"/>
        <v>47.088404912564137</v>
      </c>
      <c r="L44" s="15">
        <f t="shared" si="4"/>
        <v>-291750.68000000063</v>
      </c>
      <c r="M44" s="15">
        <f t="shared" si="5"/>
        <v>-4.4289360341743702</v>
      </c>
    </row>
    <row r="45" spans="1:13" ht="15.75" outlineLevel="1" x14ac:dyDescent="0.2">
      <c r="A45" s="3" t="s">
        <v>26</v>
      </c>
      <c r="B45" s="6" t="s">
        <v>53</v>
      </c>
      <c r="C45" s="6" t="s">
        <v>49</v>
      </c>
      <c r="D45" s="13">
        <v>19411974.66</v>
      </c>
      <c r="E45" s="14">
        <v>6634366.6699999999</v>
      </c>
      <c r="F45" s="15">
        <f t="shared" si="2"/>
        <v>-12777607.99</v>
      </c>
      <c r="G45" s="15">
        <f t="shared" si="3"/>
        <v>34.176670772554985</v>
      </c>
      <c r="H45" s="13">
        <v>17384292</v>
      </c>
      <c r="I45" s="14">
        <v>14344659.300000001</v>
      </c>
      <c r="J45" s="15">
        <f t="shared" si="0"/>
        <v>-3039632.6999999993</v>
      </c>
      <c r="K45" s="15">
        <f t="shared" si="1"/>
        <v>82.515061873097864</v>
      </c>
      <c r="L45" s="15">
        <f t="shared" si="4"/>
        <v>7710292.6300000008</v>
      </c>
      <c r="M45" s="15">
        <f t="shared" si="5"/>
        <v>116.21746300012688</v>
      </c>
    </row>
    <row r="46" spans="1:13" ht="15.75" x14ac:dyDescent="0.2">
      <c r="A46" s="1" t="s">
        <v>40</v>
      </c>
      <c r="B46" s="7" t="s">
        <v>54</v>
      </c>
      <c r="C46" s="7" t="s">
        <v>45</v>
      </c>
      <c r="D46" s="16">
        <v>1741235.83</v>
      </c>
      <c r="E46" s="16">
        <v>1080938.46</v>
      </c>
      <c r="F46" s="12">
        <f t="shared" si="2"/>
        <v>-660297.37000000011</v>
      </c>
      <c r="G46" s="12">
        <f t="shared" si="3"/>
        <v>62.078808704505008</v>
      </c>
      <c r="H46" s="16">
        <v>221637.23</v>
      </c>
      <c r="I46" s="16">
        <v>207446.88</v>
      </c>
      <c r="J46" s="12">
        <f t="shared" si="0"/>
        <v>-14190.350000000006</v>
      </c>
      <c r="K46" s="12">
        <f t="shared" si="1"/>
        <v>93.597488111541551</v>
      </c>
      <c r="L46" s="12">
        <f t="shared" si="4"/>
        <v>-873491.58</v>
      </c>
      <c r="M46" s="12">
        <f t="shared" si="5"/>
        <v>-80.808631788344357</v>
      </c>
    </row>
    <row r="47" spans="1:13" ht="15.75" outlineLevel="1" x14ac:dyDescent="0.2">
      <c r="A47" s="3" t="s">
        <v>70</v>
      </c>
      <c r="B47" s="6" t="s">
        <v>54</v>
      </c>
      <c r="C47" s="6" t="s">
        <v>47</v>
      </c>
      <c r="D47" s="13">
        <v>310351.83</v>
      </c>
      <c r="E47" s="14">
        <v>98710.46</v>
      </c>
      <c r="F47" s="15">
        <f t="shared" ref="F47" si="12">E47-D47</f>
        <v>-211641.37</v>
      </c>
      <c r="G47" s="15">
        <f t="shared" ref="G47" si="13">E47/D47*100</f>
        <v>31.80598612871076</v>
      </c>
      <c r="H47" s="13">
        <v>121637.23</v>
      </c>
      <c r="I47" s="14">
        <v>107446.88</v>
      </c>
      <c r="J47" s="15">
        <f t="shared" ref="J47" si="14">I47-H47</f>
        <v>-14190.349999999991</v>
      </c>
      <c r="K47" s="15">
        <f t="shared" ref="K47" si="15">I47/H47*100</f>
        <v>88.333876067384963</v>
      </c>
      <c r="L47" s="15">
        <f t="shared" ref="L47" si="16">I47-E47</f>
        <v>8736.4199999999983</v>
      </c>
      <c r="M47" s="15">
        <f t="shared" ref="M47" si="17">I47/E47*100-100</f>
        <v>8.8505514005303922</v>
      </c>
    </row>
    <row r="48" spans="1:13" ht="15.75" outlineLevel="1" x14ac:dyDescent="0.2">
      <c r="A48" s="3" t="s">
        <v>39</v>
      </c>
      <c r="B48" s="6" t="s">
        <v>54</v>
      </c>
      <c r="C48" s="6" t="s">
        <v>47</v>
      </c>
      <c r="D48" s="13">
        <v>1430884</v>
      </c>
      <c r="E48" s="14">
        <v>982228</v>
      </c>
      <c r="F48" s="15">
        <f t="shared" si="2"/>
        <v>-448656</v>
      </c>
      <c r="G48" s="15">
        <f t="shared" si="3"/>
        <v>68.644837736671874</v>
      </c>
      <c r="H48" s="13">
        <v>100000</v>
      </c>
      <c r="I48" s="14">
        <v>100000</v>
      </c>
      <c r="J48" s="15">
        <f t="shared" si="0"/>
        <v>0</v>
      </c>
      <c r="K48" s="15">
        <f t="shared" si="1"/>
        <v>100</v>
      </c>
      <c r="L48" s="15">
        <f t="shared" si="4"/>
        <v>-882228</v>
      </c>
      <c r="M48" s="15">
        <f t="shared" si="5"/>
        <v>-89.819064412743273</v>
      </c>
    </row>
    <row r="49" spans="1:13" ht="47.25" x14ac:dyDescent="0.2">
      <c r="A49" s="1" t="s">
        <v>27</v>
      </c>
      <c r="B49" s="7" t="s">
        <v>55</v>
      </c>
      <c r="C49" s="7" t="s">
        <v>45</v>
      </c>
      <c r="D49" s="16">
        <v>66320</v>
      </c>
      <c r="E49" s="16">
        <v>44644.4</v>
      </c>
      <c r="F49" s="12">
        <f t="shared" si="2"/>
        <v>-21675.599999999999</v>
      </c>
      <c r="G49" s="12">
        <f t="shared" si="3"/>
        <v>67.31664656212304</v>
      </c>
      <c r="H49" s="16">
        <v>21210</v>
      </c>
      <c r="I49" s="16">
        <v>5877.77</v>
      </c>
      <c r="J49" s="12">
        <f t="shared" si="0"/>
        <v>-15332.23</v>
      </c>
      <c r="K49" s="12">
        <f t="shared" si="1"/>
        <v>27.712258368694016</v>
      </c>
      <c r="L49" s="12">
        <f t="shared" si="4"/>
        <v>-38766.630000000005</v>
      </c>
      <c r="M49" s="12">
        <f t="shared" si="5"/>
        <v>-86.834250208312795</v>
      </c>
    </row>
    <row r="50" spans="1:13" ht="31.5" outlineLevel="1" x14ac:dyDescent="0.2">
      <c r="A50" s="3" t="s">
        <v>61</v>
      </c>
      <c r="B50" s="6" t="s">
        <v>55</v>
      </c>
      <c r="C50" s="6" t="s">
        <v>44</v>
      </c>
      <c r="D50" s="13">
        <v>66320</v>
      </c>
      <c r="E50" s="14">
        <v>44644.4</v>
      </c>
      <c r="F50" s="15">
        <f t="shared" si="2"/>
        <v>-21675.599999999999</v>
      </c>
      <c r="G50" s="15">
        <f t="shared" si="3"/>
        <v>67.31664656212304</v>
      </c>
      <c r="H50" s="13">
        <v>21210</v>
      </c>
      <c r="I50" s="14">
        <v>5877.77</v>
      </c>
      <c r="J50" s="15">
        <f t="shared" si="0"/>
        <v>-15332.23</v>
      </c>
      <c r="K50" s="15">
        <f t="shared" si="1"/>
        <v>27.712258368694016</v>
      </c>
      <c r="L50" s="15">
        <f t="shared" si="4"/>
        <v>-38766.630000000005</v>
      </c>
      <c r="M50" s="15">
        <f t="shared" si="5"/>
        <v>-86.834250208312795</v>
      </c>
    </row>
    <row r="51" spans="1:13" ht="78.75" x14ac:dyDescent="0.2">
      <c r="A51" s="1" t="s">
        <v>37</v>
      </c>
      <c r="B51" s="7" t="s">
        <v>57</v>
      </c>
      <c r="C51" s="7" t="s">
        <v>45</v>
      </c>
      <c r="D51" s="16">
        <v>3540058</v>
      </c>
      <c r="E51" s="16">
        <v>0</v>
      </c>
      <c r="F51" s="12">
        <f t="shared" si="2"/>
        <v>-3540058</v>
      </c>
      <c r="G51" s="12">
        <f t="shared" si="3"/>
        <v>0</v>
      </c>
      <c r="H51" s="16">
        <v>4658107.68</v>
      </c>
      <c r="I51" s="16">
        <v>0</v>
      </c>
      <c r="J51" s="12">
        <f t="shared" si="0"/>
        <v>-4658107.68</v>
      </c>
      <c r="K51" s="12">
        <f t="shared" si="1"/>
        <v>0</v>
      </c>
      <c r="L51" s="12">
        <f t="shared" si="4"/>
        <v>0</v>
      </c>
      <c r="M51" s="12"/>
    </row>
    <row r="52" spans="1:13" ht="31.5" outlineLevel="1" x14ac:dyDescent="0.2">
      <c r="A52" s="3" t="s">
        <v>38</v>
      </c>
      <c r="B52" s="6" t="s">
        <v>57</v>
      </c>
      <c r="C52" s="6" t="s">
        <v>48</v>
      </c>
      <c r="D52" s="13">
        <v>3540058</v>
      </c>
      <c r="E52" s="14">
        <v>0</v>
      </c>
      <c r="F52" s="15">
        <f t="shared" si="2"/>
        <v>-3540058</v>
      </c>
      <c r="G52" s="15">
        <f t="shared" si="3"/>
        <v>0</v>
      </c>
      <c r="H52" s="13">
        <v>4658107.68</v>
      </c>
      <c r="I52" s="14">
        <v>0</v>
      </c>
      <c r="J52" s="15">
        <f t="shared" si="0"/>
        <v>-4658107.68</v>
      </c>
      <c r="K52" s="15">
        <f t="shared" si="1"/>
        <v>0</v>
      </c>
      <c r="L52" s="15">
        <f t="shared" si="4"/>
        <v>0</v>
      </c>
      <c r="M52" s="15"/>
    </row>
    <row r="53" spans="1:13" ht="15.75" x14ac:dyDescent="0.25">
      <c r="A53" s="4" t="s">
        <v>33</v>
      </c>
      <c r="B53" s="5"/>
      <c r="C53" s="5"/>
      <c r="D53" s="17">
        <v>1143537423.3599999</v>
      </c>
      <c r="E53" s="17">
        <v>607154761.24000001</v>
      </c>
      <c r="F53" s="12">
        <f t="shared" si="2"/>
        <v>-536382662.11999989</v>
      </c>
      <c r="G53" s="12">
        <f t="shared" si="3"/>
        <v>53.094437386756177</v>
      </c>
      <c r="H53" s="17">
        <v>1253217762.9200001</v>
      </c>
      <c r="I53" s="17">
        <v>652931422.03999996</v>
      </c>
      <c r="J53" s="12">
        <f t="shared" si="0"/>
        <v>-600286340.88000011</v>
      </c>
      <c r="K53" s="12">
        <f t="shared" si="1"/>
        <v>52.100396384317783</v>
      </c>
      <c r="L53" s="12">
        <f t="shared" si="4"/>
        <v>45776660.799999952</v>
      </c>
      <c r="M53" s="12">
        <f t="shared" si="5"/>
        <v>7.5395374824220625</v>
      </c>
    </row>
  </sheetData>
  <mergeCells count="15">
    <mergeCell ref="A1:M3"/>
    <mergeCell ref="L7:L8"/>
    <mergeCell ref="M7:M8"/>
    <mergeCell ref="H5:K6"/>
    <mergeCell ref="D5:G6"/>
    <mergeCell ref="H7:H8"/>
    <mergeCell ref="I7:I8"/>
    <mergeCell ref="J7:K7"/>
    <mergeCell ref="D7:D8"/>
    <mergeCell ref="E7:E8"/>
    <mergeCell ref="F7:G7"/>
    <mergeCell ref="A5:A8"/>
    <mergeCell ref="C5:C8"/>
    <mergeCell ref="B5:B8"/>
    <mergeCell ref="L5:M6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2023-07-17T07:30:41Z</dcterms:modified>
</cp:coreProperties>
</file>