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Бюджет!$M$57</definedName>
    <definedName name="_xlnm.Print_Titles" localSheetId="0">Бюджет!$5:$9</definedName>
  </definedNames>
  <calcPr calcId="144525"/>
</workbook>
</file>

<file path=xl/calcChain.xml><?xml version="1.0" encoding="utf-8"?>
<calcChain xmlns="http://schemas.openxmlformats.org/spreadsheetml/2006/main">
  <c r="F10" i="1" l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M18" i="1"/>
  <c r="L18" i="1"/>
  <c r="K18" i="1"/>
  <c r="J18" i="1"/>
  <c r="M47" i="1"/>
  <c r="L47" i="1"/>
  <c r="K47" i="1"/>
  <c r="J47" i="1"/>
  <c r="L52" i="1" l="1"/>
  <c r="M50" i="1"/>
  <c r="L50" i="1"/>
  <c r="M48" i="1"/>
  <c r="L48" i="1"/>
  <c r="M45" i="1"/>
  <c r="L45" i="1"/>
  <c r="M44" i="1"/>
  <c r="L44" i="1"/>
  <c r="M43" i="1"/>
  <c r="L43" i="1"/>
  <c r="L41" i="1"/>
  <c r="M39" i="1"/>
  <c r="L39" i="1"/>
  <c r="M38" i="1"/>
  <c r="L38" i="1"/>
  <c r="M36" i="1"/>
  <c r="L36" i="1"/>
  <c r="M35" i="1"/>
  <c r="L35" i="1"/>
  <c r="M34" i="1"/>
  <c r="L34" i="1"/>
  <c r="M33" i="1"/>
  <c r="L33" i="1"/>
  <c r="M32" i="1"/>
  <c r="L32" i="1"/>
  <c r="M30" i="1"/>
  <c r="L30" i="1"/>
  <c r="M29" i="1"/>
  <c r="L29" i="1"/>
  <c r="M28" i="1"/>
  <c r="L28" i="1"/>
  <c r="M27" i="1"/>
  <c r="L27" i="1"/>
  <c r="M25" i="1"/>
  <c r="L25" i="1"/>
  <c r="L24" i="1"/>
  <c r="M23" i="1"/>
  <c r="L23" i="1"/>
  <c r="M22" i="1"/>
  <c r="L22" i="1"/>
  <c r="L21" i="1"/>
  <c r="M19" i="1"/>
  <c r="L19" i="1"/>
  <c r="M16" i="1"/>
  <c r="L16" i="1"/>
  <c r="L15" i="1"/>
  <c r="M14" i="1"/>
  <c r="L14" i="1"/>
  <c r="M13" i="1"/>
  <c r="L13" i="1"/>
  <c r="M12" i="1"/>
  <c r="L12" i="1"/>
  <c r="M11" i="1"/>
  <c r="L11" i="1"/>
  <c r="K53" i="1"/>
  <c r="J53" i="1"/>
  <c r="K52" i="1"/>
  <c r="J52" i="1"/>
  <c r="K51" i="1"/>
  <c r="J51" i="1"/>
  <c r="K50" i="1"/>
  <c r="J50" i="1"/>
  <c r="K49" i="1"/>
  <c r="J49" i="1"/>
  <c r="K48" i="1"/>
  <c r="J48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L49" i="1"/>
  <c r="M46" i="1"/>
  <c r="L42" i="1"/>
  <c r="L37" i="1"/>
  <c r="L31" i="1"/>
  <c r="L26" i="1"/>
  <c r="M20" i="1"/>
  <c r="L17" i="1"/>
  <c r="M26" i="1" l="1"/>
  <c r="M42" i="1"/>
  <c r="M17" i="1"/>
  <c r="M37" i="1"/>
  <c r="M49" i="1"/>
  <c r="M10" i="1"/>
  <c r="M31" i="1"/>
  <c r="L20" i="1"/>
  <c r="L40" i="1"/>
  <c r="L46" i="1"/>
  <c r="L51" i="1"/>
  <c r="L10" i="1"/>
  <c r="L53" i="1" l="1"/>
  <c r="M53" i="1"/>
  <c r="F53" i="1"/>
  <c r="G53" i="1" l="1"/>
</calcChain>
</file>

<file path=xl/sharedStrings.xml><?xml version="1.0" encoding="utf-8"?>
<sst xmlns="http://schemas.openxmlformats.org/spreadsheetml/2006/main" count="150" uniqueCount="72">
  <si>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</si>
  <si>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</si>
  <si>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</si>
  <si>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</si>
  <si>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</si>
  <si>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</si>
  <si>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</si>
  <si>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</si>
  <si>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</si>
  <si>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</si>
  <si>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</si>
  <si>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</si>
  <si>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</si>
  <si>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</si>
  <si>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</si>
  <si>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</si>
  <si>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</si>
  <si>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</si>
  <si>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</si>
  <si>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</si>
  <si>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</si>
  <si>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</si>
  <si>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</si>
  <si>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</si>
  <si>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</si>
  <si>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</si>
  <si>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</si>
  <si>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</si>
  <si>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Дополнительное образование детей</t>
  </si>
  <si>
    <t>Молодежная политика</t>
  </si>
  <si>
    <t xml:space="preserve">Наименование </t>
  </si>
  <si>
    <t>сумма</t>
  </si>
  <si>
    <t>%</t>
  </si>
  <si>
    <t>Всего</t>
  </si>
  <si>
    <t>Сельское хозяйство и рыболовство</t>
  </si>
  <si>
    <t>ЗДРАВООХРАНЕНИЕ</t>
  </si>
  <si>
    <t>Стационарная медицинская помощь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</si>
  <si>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</si>
  <si>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</si>
  <si>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Массовый спорт</t>
  </si>
  <si>
    <t>ФИЗИЧЕСКАЯ КУЛЬТУРА И СПОРТ</t>
  </si>
  <si>
    <t>Связь и информатика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</si>
  <si>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</si>
  <si>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</si>
  <si>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</si>
  <si>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</si>
  <si>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</si>
  <si>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</si>
  <si>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</si>
  <si>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</si>
  <si>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</si>
  <si>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</si>
  <si>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</si>
  <si>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</si>
  <si>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</si>
  <si>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</si>
  <si>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</si>
  <si>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</si>
  <si>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</si>
  <si>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</si>
  <si>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</si>
  <si>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</si>
  <si>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2022 г.</t>
  </si>
  <si>
    <t>2023 г.</t>
  </si>
  <si>
    <t>Отклонение в части исполнения</t>
  </si>
  <si>
    <t>План</t>
  </si>
  <si>
    <t>Исполнено</t>
  </si>
  <si>
    <t>Отклонение</t>
  </si>
  <si>
    <t>% исполнения плана</t>
  </si>
  <si>
    <t>(рублей)</t>
  </si>
  <si>
    <r>
      <t xml:space="preserve">Сведения об исполнении расходов консолидированного бюджета МР "Усть-Цилемский" </t>
    </r>
    <r>
      <rPr>
        <b/>
        <u/>
        <sz val="16"/>
        <rFont val="Times New Roman"/>
        <family val="1"/>
        <charset val="204"/>
      </rPr>
      <t>за 2023 г</t>
    </r>
    <r>
      <rPr>
        <b/>
        <sz val="16"/>
        <rFont val="Times New Roman"/>
        <family val="1"/>
        <charset val="204"/>
      </rPr>
      <t>. на 01.04.2023 г., а также в сравнении с расходами на 01.04.2022 г.</t>
    </r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</si>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</sst>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49" fontId="5" fillId="0" borderId="10">
      <alignment horizontal="center" vertical="top" shrinkToFit="1"/>
    </xf>
    <xf numFmtId="4" fontId="6" fillId="2" borderId="11">
      <alignment horizontal="right" shrinkToFit="1"/>
    </xf>
    <xf numFmtId="4" fontId="6" fillId="2" borderId="12">
      <alignment horizontal="right" shrinkToFit="1"/>
    </xf>
    <xf numFmtId="0" fontId="7" fillId="0" borderId="0"/>
    <xf numFmtId="0" fontId="4" fillId="0" borderId="0">
      <alignment horizontal="right" vertical="top" wrapText="1"/>
    </xf>
    <xf numFmtId="49" fontId="8" fillId="0" borderId="13">
      <alignment horizontal="center" vertical="center" wrapText="1"/>
    </xf>
    <xf numFmtId="49" fontId="8" fillId="3" borderId="10">
      <alignment horizontal="center" vertical="top" shrinkToFit="1"/>
    </xf>
    <xf numFmtId="0" fontId="8" fillId="3" borderId="2">
      <alignment horizontal="left" vertical="top" wrapText="1"/>
    </xf>
    <xf numFmtId="4" fontId="8" fillId="3" borderId="2">
      <alignment horizontal="right" vertical="top" shrinkToFit="1"/>
    </xf>
    <xf numFmtId="4" fontId="8" fillId="3" borderId="3">
      <alignment horizontal="right" vertical="top" shrinkToFit="1"/>
    </xf>
    <xf numFmtId="49" fontId="5" fillId="0" borderId="10">
      <alignment horizontal="center" vertical="top" shrinkToFit="1"/>
    </xf>
    <xf numFmtId="0" fontId="4" fillId="0" borderId="2">
      <alignment horizontal="left" vertical="top" wrapText="1"/>
    </xf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37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0" fillId="0" borderId="0" xfId="0" applyFill="1"/>
    <xf numFmtId="4" fontId="0" fillId="0" borderId="0" xfId="0" applyNumberFormat="1" applyFill="1"/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1" xfId="1" applyNumberFormat="1" applyFont="1" applyBorder="1" applyAlignment="1" applyProtection="1">
      <alignment horizontal="center" vertical="center" shrinkToFit="1"/>
    </xf>
    <xf numFmtId="4" fontId="3" fillId="0" borderId="1" xfId="2" applyNumberFormat="1" applyFont="1" applyBorder="1" applyAlignment="1" applyProtection="1">
      <alignment horizontal="center" vertical="center" shrinkToFi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</cellXfs>
  <cellStyles count="22">
    <cellStyle name="br" xfId="19"/>
    <cellStyle name="col" xfId="18"/>
    <cellStyle name="ex58" xfId="4"/>
    <cellStyle name="ex59" xfId="5"/>
    <cellStyle name="ex60" xfId="3"/>
    <cellStyle name="ex60 2" xfId="9"/>
    <cellStyle name="ex61" xfId="1"/>
    <cellStyle name="ex61 2" xfId="10"/>
    <cellStyle name="ex62" xfId="2"/>
    <cellStyle name="ex62 2" xfId="11"/>
    <cellStyle name="ex63" xfId="12"/>
    <cellStyle name="ex64" xfId="13"/>
    <cellStyle name="ex65" xfId="14"/>
    <cellStyle name="ex66" xfId="15"/>
    <cellStyle name="ex67" xfId="16"/>
    <cellStyle name="st57" xfId="7"/>
    <cellStyle name="style0" xfId="20"/>
    <cellStyle name="td" xfId="21"/>
    <cellStyle name="tr" xfId="17"/>
    <cellStyle name="xl_bot_header" xfId="8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56"/>
  <sheetViews>
    <sheetView showGridLines="0"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40" sqref="M40:M41"/>
    </sheetView>
  </sheetViews>
  <sheetFormatPr defaultRowHeight="12.75" outlineLevelRow="1" x14ac:dyDescent="0.2"/>
  <cols>
    <col min="1" max="1" width="46.140625" customWidth="1"/>
    <col min="2" max="3" width="6.5703125" customWidth="1"/>
    <col min="4" max="6" width="18.7109375" customWidth="1"/>
    <col min="7" max="7" width="10.7109375" customWidth="1"/>
    <col min="8" max="10" width="18.7109375" customWidth="1"/>
    <col min="11" max="11" width="10.7109375" customWidth="1"/>
    <col min="12" max="12" width="18.7109375" customWidth="1"/>
    <col min="13" max="13" width="10.7109375" customWidth="1"/>
  </cols>
  <sheetData>
    <row r="1" spans="1:13" x14ac:dyDescent="0.2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0.2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 t="s">
        <v>69</v>
      </c>
    </row>
    <row r="5" spans="1:13" ht="15.75" customHeight="1" x14ac:dyDescent="0.2">
      <c r="A5" s="31" t="s">
        <v>30</v>
      </c>
      <c r="B5" s="32" t="s">
        <v>42</v>
      </c>
      <c r="C5" s="32" t="s">
        <v>43</v>
      </c>
      <c r="D5" s="24" t="s">
        <v>62</v>
      </c>
      <c r="E5" s="25"/>
      <c r="F5" s="25"/>
      <c r="G5" s="26"/>
      <c r="H5" s="24" t="s">
        <v>63</v>
      </c>
      <c r="I5" s="25"/>
      <c r="J5" s="25"/>
      <c r="K5" s="26"/>
      <c r="L5" s="33" t="s">
        <v>64</v>
      </c>
      <c r="M5" s="34"/>
    </row>
    <row r="6" spans="1:13" ht="15.75" customHeight="1" x14ac:dyDescent="0.2">
      <c r="A6" s="31"/>
      <c r="B6" s="32"/>
      <c r="C6" s="32"/>
      <c r="D6" s="27"/>
      <c r="E6" s="28"/>
      <c r="F6" s="28"/>
      <c r="G6" s="29"/>
      <c r="H6" s="27"/>
      <c r="I6" s="28"/>
      <c r="J6" s="28"/>
      <c r="K6" s="29"/>
      <c r="L6" s="35"/>
      <c r="M6" s="36"/>
    </row>
    <row r="7" spans="1:13" ht="15.75" x14ac:dyDescent="0.2">
      <c r="A7" s="31"/>
      <c r="B7" s="32"/>
      <c r="C7" s="32"/>
      <c r="D7" s="30" t="s">
        <v>65</v>
      </c>
      <c r="E7" s="30" t="s">
        <v>66</v>
      </c>
      <c r="F7" s="30" t="s">
        <v>67</v>
      </c>
      <c r="G7" s="30"/>
      <c r="H7" s="30" t="s">
        <v>65</v>
      </c>
      <c r="I7" s="30" t="s">
        <v>66</v>
      </c>
      <c r="J7" s="30" t="s">
        <v>67</v>
      </c>
      <c r="K7" s="30"/>
      <c r="L7" s="22" t="s">
        <v>31</v>
      </c>
      <c r="M7" s="22" t="s">
        <v>32</v>
      </c>
    </row>
    <row r="8" spans="1:13" ht="47.25" x14ac:dyDescent="0.2">
      <c r="A8" s="31"/>
      <c r="B8" s="32"/>
      <c r="C8" s="32"/>
      <c r="D8" s="30"/>
      <c r="E8" s="30"/>
      <c r="F8" s="11" t="s">
        <v>31</v>
      </c>
      <c r="G8" s="11" t="s">
        <v>68</v>
      </c>
      <c r="H8" s="30"/>
      <c r="I8" s="30"/>
      <c r="J8" s="11" t="s">
        <v>31</v>
      </c>
      <c r="K8" s="11" t="s">
        <v>68</v>
      </c>
      <c r="L8" s="23"/>
      <c r="M8" s="23"/>
    </row>
    <row r="9" spans="1:13" ht="15.75" x14ac:dyDescent="0.2">
      <c r="A9" s="10">
        <v>1</v>
      </c>
      <c r="B9" s="10">
        <v>2</v>
      </c>
      <c r="C9" s="10">
        <v>3</v>
      </c>
      <c r="D9" s="10">
        <v>6</v>
      </c>
      <c r="E9" s="10">
        <v>7</v>
      </c>
      <c r="F9" s="10"/>
      <c r="G9" s="10"/>
      <c r="H9" s="10">
        <v>6</v>
      </c>
      <c r="I9" s="10">
        <v>7</v>
      </c>
      <c r="J9" s="10">
        <v>7</v>
      </c>
      <c r="K9" s="10">
        <v>7</v>
      </c>
      <c r="L9" s="10">
        <v>8</v>
      </c>
      <c r="M9" s="10">
        <v>9</v>
      </c>
    </row>
    <row r="10" spans="1:13" ht="15.75" x14ac:dyDescent="0.2">
      <c r="A10" s="1" t="s">
        <v>0</v>
      </c>
      <c r="B10" s="2" t="s">
        <v>44</v>
      </c>
      <c r="C10" s="2" t="s">
        <v>45</v>
      </c>
      <c r="D10" s="14">
        <v>150591453.13</v>
      </c>
      <c r="E10" s="14">
        <v>35092449</v>
      </c>
      <c r="F10" s="14">
        <f>E10-D10</f>
        <v>-115499004.13</v>
      </c>
      <c r="G10" s="14">
        <f>E10/D10*100</f>
        <v>23.303081463531665</v>
      </c>
      <c r="H10" s="14">
        <v>174247703.62</v>
      </c>
      <c r="I10" s="14">
        <v>38468499.43</v>
      </c>
      <c r="J10" s="14">
        <f t="shared" ref="J10:J53" si="0">I10-H10</f>
        <v>-135779204.19</v>
      </c>
      <c r="K10" s="14">
        <f t="shared" ref="K10:K53" si="1">I10/H10*100</f>
        <v>22.076904676971949</v>
      </c>
      <c r="L10" s="14">
        <f>I10-E10</f>
        <v>3376050.4299999997</v>
      </c>
      <c r="M10" s="14">
        <f>I10/E10*100-100</f>
        <v>9.6204469229263623</v>
      </c>
    </row>
    <row r="11" spans="1:13" ht="47.25" outlineLevel="1" x14ac:dyDescent="0.2">
      <c r="A11" s="3" t="s">
        <v>46</v>
      </c>
      <c r="B11" s="8" t="s">
        <v>44</v>
      </c>
      <c r="C11" s="8" t="s">
        <v>47</v>
      </c>
      <c r="D11" s="15">
        <v>13626511.49</v>
      </c>
      <c r="E11" s="16">
        <v>2811256.93</v>
      </c>
      <c r="F11" s="17">
        <f t="shared" ref="F11:F53" si="2">E11-D11</f>
        <v>-10815254.560000001</v>
      </c>
      <c r="G11" s="17">
        <f t="shared" ref="G11:G53" si="3">E11/D11*100</f>
        <v>20.63078970771851</v>
      </c>
      <c r="H11" s="15">
        <v>14696644.720000001</v>
      </c>
      <c r="I11" s="16">
        <v>2982083.94</v>
      </c>
      <c r="J11" s="17">
        <f t="shared" si="0"/>
        <v>-11714560.780000001</v>
      </c>
      <c r="K11" s="17">
        <f t="shared" si="1"/>
        <v>20.290916714764265</v>
      </c>
      <c r="L11" s="17">
        <f t="shared" ref="L11:L53" si="4">I11-E11</f>
        <v>170827.00999999978</v>
      </c>
      <c r="M11" s="17">
        <f t="shared" ref="M11:M53" si="5">I11/E11*100-100</f>
        <v>6.0765349540641012</v>
      </c>
    </row>
    <row r="12" spans="1:13" ht="63" outlineLevel="1" x14ac:dyDescent="0.2">
      <c r="A12" s="3" t="s">
        <v>1</v>
      </c>
      <c r="B12" s="8" t="s">
        <v>44</v>
      </c>
      <c r="C12" s="8" t="s">
        <v>48</v>
      </c>
      <c r="D12" s="15">
        <v>610634</v>
      </c>
      <c r="E12" s="16">
        <v>337257.33</v>
      </c>
      <c r="F12" s="17">
        <f t="shared" si="2"/>
        <v>-273376.67</v>
      </c>
      <c r="G12" s="17">
        <f t="shared" si="3"/>
        <v>55.230683191568112</v>
      </c>
      <c r="H12" s="15">
        <v>888000</v>
      </c>
      <c r="I12" s="16">
        <v>206738.44</v>
      </c>
      <c r="J12" s="17">
        <f t="shared" si="0"/>
        <v>-681261.56</v>
      </c>
      <c r="K12" s="17">
        <f t="shared" si="1"/>
        <v>23.281355855855857</v>
      </c>
      <c r="L12" s="17">
        <f t="shared" si="4"/>
        <v>-130518.89000000001</v>
      </c>
      <c r="M12" s="17">
        <f t="shared" si="5"/>
        <v>-38.7000899283642</v>
      </c>
    </row>
    <row r="13" spans="1:13" ht="78.75" outlineLevel="1" x14ac:dyDescent="0.2">
      <c r="A13" s="3" t="s">
        <v>2</v>
      </c>
      <c r="B13" s="8" t="s">
        <v>44</v>
      </c>
      <c r="C13" s="8" t="s">
        <v>49</v>
      </c>
      <c r="D13" s="15">
        <v>95992086.659999996</v>
      </c>
      <c r="E13" s="16">
        <v>26182670.120000001</v>
      </c>
      <c r="F13" s="17">
        <f t="shared" si="2"/>
        <v>-69809416.539999992</v>
      </c>
      <c r="G13" s="17">
        <f t="shared" si="3"/>
        <v>27.275863074774005</v>
      </c>
      <c r="H13" s="15">
        <v>110478270.84999999</v>
      </c>
      <c r="I13" s="16">
        <v>26061754.48</v>
      </c>
      <c r="J13" s="17">
        <f t="shared" si="0"/>
        <v>-84416516.36999999</v>
      </c>
      <c r="K13" s="17">
        <f t="shared" si="1"/>
        <v>23.589936988953156</v>
      </c>
      <c r="L13" s="17">
        <f t="shared" si="4"/>
        <v>-120915.6400000006</v>
      </c>
      <c r="M13" s="17">
        <f t="shared" si="5"/>
        <v>-0.46181554228739685</v>
      </c>
    </row>
    <row r="14" spans="1:13" ht="63" outlineLevel="1" x14ac:dyDescent="0.2">
      <c r="A14" s="3" t="s">
        <v>3</v>
      </c>
      <c r="B14" s="8" t="s">
        <v>44</v>
      </c>
      <c r="C14" s="8" t="s">
        <v>51</v>
      </c>
      <c r="D14" s="15">
        <v>20548615</v>
      </c>
      <c r="E14" s="16">
        <v>3896599.3</v>
      </c>
      <c r="F14" s="17">
        <f t="shared" si="2"/>
        <v>-16652015.699999999</v>
      </c>
      <c r="G14" s="17">
        <f t="shared" si="3"/>
        <v>18.962831801559375</v>
      </c>
      <c r="H14" s="15">
        <v>20868740.510000002</v>
      </c>
      <c r="I14" s="16">
        <v>4100398.2</v>
      </c>
      <c r="J14" s="17">
        <f t="shared" si="0"/>
        <v>-16768342.310000002</v>
      </c>
      <c r="K14" s="17">
        <f t="shared" si="1"/>
        <v>19.64851782998187</v>
      </c>
      <c r="L14" s="17">
        <f t="shared" si="4"/>
        <v>203798.90000000037</v>
      </c>
      <c r="M14" s="17">
        <f t="shared" si="5"/>
        <v>5.2301733976085387</v>
      </c>
    </row>
    <row r="15" spans="1:13" ht="15.75" outlineLevel="1" x14ac:dyDescent="0.2">
      <c r="A15" s="3" t="s">
        <v>4</v>
      </c>
      <c r="B15" s="8" t="s">
        <v>44</v>
      </c>
      <c r="C15" s="8" t="s">
        <v>54</v>
      </c>
      <c r="D15" s="15">
        <v>279160</v>
      </c>
      <c r="E15" s="16">
        <v>0</v>
      </c>
      <c r="F15" s="17">
        <f t="shared" si="2"/>
        <v>-279160</v>
      </c>
      <c r="G15" s="17">
        <f t="shared" si="3"/>
        <v>0</v>
      </c>
      <c r="H15" s="15">
        <v>406853</v>
      </c>
      <c r="I15" s="16">
        <v>0</v>
      </c>
      <c r="J15" s="17">
        <f t="shared" si="0"/>
        <v>-406853</v>
      </c>
      <c r="K15" s="17">
        <f t="shared" si="1"/>
        <v>0</v>
      </c>
      <c r="L15" s="17">
        <f t="shared" si="4"/>
        <v>0</v>
      </c>
      <c r="M15" s="17"/>
    </row>
    <row r="16" spans="1:13" ht="15.75" outlineLevel="1" x14ac:dyDescent="0.2">
      <c r="A16" s="3" t="s">
        <v>5</v>
      </c>
      <c r="B16" s="8" t="s">
        <v>44</v>
      </c>
      <c r="C16" s="8" t="s">
        <v>55</v>
      </c>
      <c r="D16" s="15">
        <v>19534445.98</v>
      </c>
      <c r="E16" s="16">
        <v>1864665.32</v>
      </c>
      <c r="F16" s="17">
        <f t="shared" si="2"/>
        <v>-17669780.66</v>
      </c>
      <c r="G16" s="17">
        <f t="shared" si="3"/>
        <v>9.5455244643697856</v>
      </c>
      <c r="H16" s="15">
        <v>26909194.539999999</v>
      </c>
      <c r="I16" s="16">
        <v>5117524.37</v>
      </c>
      <c r="J16" s="17">
        <f t="shared" si="0"/>
        <v>-21791670.169999998</v>
      </c>
      <c r="K16" s="17">
        <f t="shared" si="1"/>
        <v>19.017753810478787</v>
      </c>
      <c r="L16" s="17">
        <f t="shared" si="4"/>
        <v>3252859.05</v>
      </c>
      <c r="M16" s="17">
        <f t="shared" si="5"/>
        <v>174.44733996554407</v>
      </c>
    </row>
    <row r="17" spans="1:13" ht="47.25" x14ac:dyDescent="0.2">
      <c r="A17" s="1" t="s">
        <v>6</v>
      </c>
      <c r="B17" s="9" t="s">
        <v>48</v>
      </c>
      <c r="C17" s="9" t="s">
        <v>45</v>
      </c>
      <c r="D17" s="18">
        <v>2340119</v>
      </c>
      <c r="E17" s="18">
        <v>93409.69</v>
      </c>
      <c r="F17" s="14">
        <f t="shared" si="2"/>
        <v>-2246709.31</v>
      </c>
      <c r="G17" s="14">
        <f t="shared" si="3"/>
        <v>3.9916640991334207</v>
      </c>
      <c r="H17" s="18">
        <v>170781.5</v>
      </c>
      <c r="I17" s="18">
        <v>46221.5</v>
      </c>
      <c r="J17" s="14">
        <f t="shared" si="0"/>
        <v>-124560</v>
      </c>
      <c r="K17" s="14">
        <f t="shared" si="1"/>
        <v>27.064699630814815</v>
      </c>
      <c r="L17" s="14">
        <f t="shared" si="4"/>
        <v>-47188.19</v>
      </c>
      <c r="M17" s="14">
        <f t="shared" si="5"/>
        <v>-50.51744631632971</v>
      </c>
    </row>
    <row r="18" spans="1:13" ht="63" outlineLevel="1" x14ac:dyDescent="0.2">
      <c r="A18" s="3" t="s">
        <v>60</v>
      </c>
      <c r="B18" s="8" t="s">
        <v>48</v>
      </c>
      <c r="C18" s="8" t="s">
        <v>56</v>
      </c>
      <c r="D18" s="15">
        <v>410</v>
      </c>
      <c r="E18" s="16">
        <v>0</v>
      </c>
      <c r="F18" s="17">
        <f t="shared" ref="F18" si="6">E18-D18</f>
        <v>-410</v>
      </c>
      <c r="G18" s="17">
        <f t="shared" ref="G18" si="7">E18/D18*100</f>
        <v>0</v>
      </c>
      <c r="H18" s="15">
        <v>170781.5</v>
      </c>
      <c r="I18" s="16">
        <v>46221.5</v>
      </c>
      <c r="J18" s="17">
        <f t="shared" ref="J18" si="8">I18-H18</f>
        <v>-124560</v>
      </c>
      <c r="K18" s="17">
        <f t="shared" ref="K18" si="9">I18/H18*100</f>
        <v>27.064699630814815</v>
      </c>
      <c r="L18" s="17">
        <f t="shared" ref="L18" si="10">I18-E18</f>
        <v>46221.5</v>
      </c>
      <c r="M18" s="17" t="e">
        <f t="shared" ref="M18" si="11">I18/E18*100-100</f>
        <v>#DIV/0!</v>
      </c>
    </row>
    <row r="19" spans="1:13" ht="63" outlineLevel="1" x14ac:dyDescent="0.2">
      <c r="A19" s="3" t="s">
        <v>60</v>
      </c>
      <c r="B19" s="8" t="s">
        <v>48</v>
      </c>
      <c r="C19" s="8" t="s">
        <v>53</v>
      </c>
      <c r="D19" s="15">
        <v>2339709</v>
      </c>
      <c r="E19" s="16">
        <v>93409.69</v>
      </c>
      <c r="F19" s="17">
        <f t="shared" si="2"/>
        <v>-2246299.31</v>
      </c>
      <c r="G19" s="17">
        <f t="shared" si="3"/>
        <v>3.9923635802572028</v>
      </c>
      <c r="H19" s="15">
        <v>170781.5</v>
      </c>
      <c r="I19" s="16">
        <v>46221.5</v>
      </c>
      <c r="J19" s="17">
        <f t="shared" si="0"/>
        <v>-124560</v>
      </c>
      <c r="K19" s="17">
        <f t="shared" si="1"/>
        <v>27.064699630814815</v>
      </c>
      <c r="L19" s="17">
        <f t="shared" si="4"/>
        <v>-47188.19</v>
      </c>
      <c r="M19" s="17">
        <f t="shared" si="5"/>
        <v>-50.51744631632971</v>
      </c>
    </row>
    <row r="20" spans="1:13" ht="15.75" x14ac:dyDescent="0.2">
      <c r="A20" s="1" t="s">
        <v>7</v>
      </c>
      <c r="B20" s="2" t="s">
        <v>49</v>
      </c>
      <c r="C20" s="2" t="s">
        <v>45</v>
      </c>
      <c r="D20" s="18">
        <v>93284454.340000004</v>
      </c>
      <c r="E20" s="18">
        <v>18783239.300000001</v>
      </c>
      <c r="F20" s="17">
        <f t="shared" si="2"/>
        <v>-74501215.040000007</v>
      </c>
      <c r="G20" s="17">
        <f t="shared" si="3"/>
        <v>20.135444252629156</v>
      </c>
      <c r="H20" s="18">
        <v>82689726.180000007</v>
      </c>
      <c r="I20" s="18">
        <v>14861631.970000001</v>
      </c>
      <c r="J20" s="17">
        <f t="shared" si="0"/>
        <v>-67828094.210000008</v>
      </c>
      <c r="K20" s="17">
        <f t="shared" si="1"/>
        <v>17.972767182284556</v>
      </c>
      <c r="L20" s="17">
        <f t="shared" si="4"/>
        <v>-3921607.33</v>
      </c>
      <c r="M20" s="17">
        <f t="shared" si="5"/>
        <v>-20.878226952046546</v>
      </c>
    </row>
    <row r="21" spans="1:13" ht="15.75" outlineLevel="1" x14ac:dyDescent="0.2">
      <c r="A21" s="3" t="s">
        <v>34</v>
      </c>
      <c r="B21" s="8" t="s">
        <v>49</v>
      </c>
      <c r="C21" s="8" t="s">
        <v>50</v>
      </c>
      <c r="D21" s="15">
        <v>435500</v>
      </c>
      <c r="E21" s="16">
        <v>0</v>
      </c>
      <c r="F21" s="17">
        <f t="shared" si="2"/>
        <v>-435500</v>
      </c>
      <c r="G21" s="17">
        <f t="shared" si="3"/>
        <v>0</v>
      </c>
      <c r="H21" s="15">
        <v>310000</v>
      </c>
      <c r="I21" s="16">
        <v>110000</v>
      </c>
      <c r="J21" s="17">
        <f t="shared" si="0"/>
        <v>-200000</v>
      </c>
      <c r="K21" s="17">
        <f t="shared" si="1"/>
        <v>35.483870967741936</v>
      </c>
      <c r="L21" s="17">
        <f t="shared" si="4"/>
        <v>110000</v>
      </c>
      <c r="M21" s="17"/>
    </row>
    <row r="22" spans="1:13" ht="15.75" outlineLevel="1" x14ac:dyDescent="0.2">
      <c r="A22" s="3" t="s">
        <v>8</v>
      </c>
      <c r="B22" s="8" t="s">
        <v>49</v>
      </c>
      <c r="C22" s="8" t="s">
        <v>58</v>
      </c>
      <c r="D22" s="15">
        <v>32308465.370000001</v>
      </c>
      <c r="E22" s="16">
        <v>6643809.9199999999</v>
      </c>
      <c r="F22" s="17">
        <f t="shared" si="2"/>
        <v>-25664655.450000003</v>
      </c>
      <c r="G22" s="17">
        <f t="shared" si="3"/>
        <v>20.563681511685491</v>
      </c>
      <c r="H22" s="15">
        <v>25394564.739999998</v>
      </c>
      <c r="I22" s="16">
        <v>7126113.0599999996</v>
      </c>
      <c r="J22" s="17">
        <f t="shared" si="0"/>
        <v>-18268451.68</v>
      </c>
      <c r="K22" s="17">
        <f t="shared" si="1"/>
        <v>28.061568028277218</v>
      </c>
      <c r="L22" s="17">
        <f t="shared" si="4"/>
        <v>482303.13999999966</v>
      </c>
      <c r="M22" s="17">
        <f t="shared" si="5"/>
        <v>7.2594361640015137</v>
      </c>
    </row>
    <row r="23" spans="1:13" ht="15.75" outlineLevel="1" x14ac:dyDescent="0.2">
      <c r="A23" s="3" t="s">
        <v>9</v>
      </c>
      <c r="B23" s="8" t="s">
        <v>49</v>
      </c>
      <c r="C23" s="8" t="s">
        <v>56</v>
      </c>
      <c r="D23" s="15">
        <v>53702701.359999999</v>
      </c>
      <c r="E23" s="16">
        <v>10790057.74</v>
      </c>
      <c r="F23" s="17">
        <f t="shared" si="2"/>
        <v>-42912643.619999997</v>
      </c>
      <c r="G23" s="17">
        <f t="shared" si="3"/>
        <v>20.092206661389444</v>
      </c>
      <c r="H23" s="15">
        <v>47553284.869999997</v>
      </c>
      <c r="I23" s="16">
        <v>7492600.9500000002</v>
      </c>
      <c r="J23" s="17">
        <f t="shared" si="0"/>
        <v>-40060683.919999994</v>
      </c>
      <c r="K23" s="17">
        <f t="shared" si="1"/>
        <v>15.756221616410073</v>
      </c>
      <c r="L23" s="17">
        <f t="shared" si="4"/>
        <v>-3297456.79</v>
      </c>
      <c r="M23" s="17">
        <f t="shared" si="5"/>
        <v>-30.560140357506555</v>
      </c>
    </row>
    <row r="24" spans="1:13" ht="15.75" outlineLevel="1" x14ac:dyDescent="0.2">
      <c r="A24" s="3" t="s">
        <v>41</v>
      </c>
      <c r="B24" s="8" t="s">
        <v>49</v>
      </c>
      <c r="C24" s="8" t="s">
        <v>53</v>
      </c>
      <c r="D24" s="15">
        <v>550026.71</v>
      </c>
      <c r="E24" s="16">
        <v>0</v>
      </c>
      <c r="F24" s="17">
        <f t="shared" si="2"/>
        <v>-550026.71</v>
      </c>
      <c r="G24" s="17">
        <f t="shared" si="3"/>
        <v>0</v>
      </c>
      <c r="H24" s="15">
        <v>619958.17000000004</v>
      </c>
      <c r="I24" s="16">
        <v>114172.4</v>
      </c>
      <c r="J24" s="17">
        <f t="shared" si="0"/>
        <v>-505785.77</v>
      </c>
      <c r="K24" s="17">
        <f t="shared" si="1"/>
        <v>18.416145721573436</v>
      </c>
      <c r="L24" s="17">
        <f t="shared" si="4"/>
        <v>114172.4</v>
      </c>
      <c r="M24" s="17"/>
    </row>
    <row r="25" spans="1:13" ht="31.5" outlineLevel="1" x14ac:dyDescent="0.2">
      <c r="A25" s="3" t="s">
        <v>10</v>
      </c>
      <c r="B25" s="8" t="s">
        <v>49</v>
      </c>
      <c r="C25" s="8" t="s">
        <v>59</v>
      </c>
      <c r="D25" s="15">
        <v>6287760.9000000004</v>
      </c>
      <c r="E25" s="16">
        <v>1349371.64</v>
      </c>
      <c r="F25" s="17">
        <f t="shared" si="2"/>
        <v>-4938389.2600000007</v>
      </c>
      <c r="G25" s="17">
        <f t="shared" si="3"/>
        <v>21.460288669691618</v>
      </c>
      <c r="H25" s="15">
        <v>8811918.4000000004</v>
      </c>
      <c r="I25" s="16">
        <v>18745.560000000001</v>
      </c>
      <c r="J25" s="17">
        <f t="shared" si="0"/>
        <v>-8793172.8399999999</v>
      </c>
      <c r="K25" s="17">
        <f t="shared" si="1"/>
        <v>0.2127296140191221</v>
      </c>
      <c r="L25" s="17">
        <f t="shared" si="4"/>
        <v>-1330626.0799999998</v>
      </c>
      <c r="M25" s="17">
        <f t="shared" si="5"/>
        <v>-98.610793391211331</v>
      </c>
    </row>
    <row r="26" spans="1:13" ht="31.5" x14ac:dyDescent="0.2">
      <c r="A26" s="1" t="s">
        <v>11</v>
      </c>
      <c r="B26" s="20" t="s">
        <v>50</v>
      </c>
      <c r="C26" s="20" t="s">
        <v>45</v>
      </c>
      <c r="D26" s="18">
        <v>39727884.530000001</v>
      </c>
      <c r="E26" s="18">
        <v>5345423.21</v>
      </c>
      <c r="F26" s="14">
        <f t="shared" si="2"/>
        <v>-34382461.32</v>
      </c>
      <c r="G26" s="14">
        <f t="shared" si="3"/>
        <v>13.455091488607888</v>
      </c>
      <c r="H26" s="18">
        <v>97073650.599999994</v>
      </c>
      <c r="I26" s="18">
        <v>5805921.7199999997</v>
      </c>
      <c r="J26" s="14">
        <f t="shared" si="0"/>
        <v>-91267728.879999995</v>
      </c>
      <c r="K26" s="14">
        <f t="shared" si="1"/>
        <v>5.9809450701754079</v>
      </c>
      <c r="L26" s="14">
        <f t="shared" si="4"/>
        <v>460498.50999999978</v>
      </c>
      <c r="M26" s="14">
        <f t="shared" si="5"/>
        <v>8.614818544928653</v>
      </c>
    </row>
    <row r="27" spans="1:13" ht="15.75" outlineLevel="1" x14ac:dyDescent="0.2">
      <c r="A27" s="3" t="s">
        <v>12</v>
      </c>
      <c r="B27" s="8" t="s">
        <v>50</v>
      </c>
      <c r="C27" s="8" t="s">
        <v>44</v>
      </c>
      <c r="D27" s="15">
        <v>2643000</v>
      </c>
      <c r="E27" s="16">
        <v>486890.97</v>
      </c>
      <c r="F27" s="17">
        <f t="shared" si="2"/>
        <v>-2156109.0300000003</v>
      </c>
      <c r="G27" s="17">
        <f t="shared" si="3"/>
        <v>18.421905788876273</v>
      </c>
      <c r="H27" s="15">
        <v>11289813.859999999</v>
      </c>
      <c r="I27" s="16">
        <v>534773.23</v>
      </c>
      <c r="J27" s="17">
        <f t="shared" si="0"/>
        <v>-10755040.629999999</v>
      </c>
      <c r="K27" s="17">
        <f t="shared" si="1"/>
        <v>4.7367763244946897</v>
      </c>
      <c r="L27" s="17">
        <f t="shared" si="4"/>
        <v>47882.260000000009</v>
      </c>
      <c r="M27" s="17">
        <f t="shared" si="5"/>
        <v>9.834287951571568</v>
      </c>
    </row>
    <row r="28" spans="1:13" ht="15.75" outlineLevel="1" x14ac:dyDescent="0.2">
      <c r="A28" s="3" t="s">
        <v>13</v>
      </c>
      <c r="B28" s="8" t="s">
        <v>50</v>
      </c>
      <c r="C28" s="8" t="s">
        <v>47</v>
      </c>
      <c r="D28" s="15">
        <v>2538882.2400000002</v>
      </c>
      <c r="E28" s="16">
        <v>63801.95</v>
      </c>
      <c r="F28" s="17">
        <f t="shared" si="2"/>
        <v>-2475080.29</v>
      </c>
      <c r="G28" s="17">
        <f t="shared" si="3"/>
        <v>2.5129936707895517</v>
      </c>
      <c r="H28" s="15">
        <v>46610720.530000001</v>
      </c>
      <c r="I28" s="16">
        <v>162085.48000000001</v>
      </c>
      <c r="J28" s="17">
        <f t="shared" si="0"/>
        <v>-46448635.050000004</v>
      </c>
      <c r="K28" s="17">
        <f t="shared" si="1"/>
        <v>0.3477429187040289</v>
      </c>
      <c r="L28" s="17">
        <f t="shared" si="4"/>
        <v>98283.530000000013</v>
      </c>
      <c r="M28" s="17">
        <f t="shared" si="5"/>
        <v>154.04471179956101</v>
      </c>
    </row>
    <row r="29" spans="1:13" ht="15.75" outlineLevel="1" x14ac:dyDescent="0.2">
      <c r="A29" s="3" t="s">
        <v>14</v>
      </c>
      <c r="B29" s="8" t="s">
        <v>50</v>
      </c>
      <c r="C29" s="8" t="s">
        <v>48</v>
      </c>
      <c r="D29" s="15">
        <v>28396002.289999999</v>
      </c>
      <c r="E29" s="16">
        <v>3159780.82</v>
      </c>
      <c r="F29" s="17">
        <f t="shared" si="2"/>
        <v>-25236221.469999999</v>
      </c>
      <c r="G29" s="17">
        <f t="shared" si="3"/>
        <v>11.127555166850918</v>
      </c>
      <c r="H29" s="15">
        <v>31823116.210000001</v>
      </c>
      <c r="I29" s="16">
        <v>3463921.01</v>
      </c>
      <c r="J29" s="17">
        <f t="shared" si="0"/>
        <v>-28359195.200000003</v>
      </c>
      <c r="K29" s="17">
        <f t="shared" si="1"/>
        <v>10.884920845405793</v>
      </c>
      <c r="L29" s="17">
        <f t="shared" si="4"/>
        <v>304140.18999999994</v>
      </c>
      <c r="M29" s="17">
        <f t="shared" si="5"/>
        <v>9.625357179046361</v>
      </c>
    </row>
    <row r="30" spans="1:13" ht="31.5" outlineLevel="1" x14ac:dyDescent="0.2">
      <c r="A30" s="3" t="s">
        <v>15</v>
      </c>
      <c r="B30" s="8" t="s">
        <v>50</v>
      </c>
      <c r="C30" s="8" t="s">
        <v>50</v>
      </c>
      <c r="D30" s="15">
        <v>6150000</v>
      </c>
      <c r="E30" s="16">
        <v>1634949.47</v>
      </c>
      <c r="F30" s="17">
        <f t="shared" si="2"/>
        <v>-4515050.53</v>
      </c>
      <c r="G30" s="17">
        <f t="shared" si="3"/>
        <v>26.584544227642276</v>
      </c>
      <c r="H30" s="15">
        <v>7350000</v>
      </c>
      <c r="I30" s="16">
        <v>1645142</v>
      </c>
      <c r="J30" s="17">
        <f t="shared" si="0"/>
        <v>-5704858</v>
      </c>
      <c r="K30" s="17">
        <f t="shared" si="1"/>
        <v>22.382884353741499</v>
      </c>
      <c r="L30" s="17">
        <f t="shared" si="4"/>
        <v>10192.530000000028</v>
      </c>
      <c r="M30" s="17">
        <f t="shared" si="5"/>
        <v>0.62341559705818383</v>
      </c>
    </row>
    <row r="31" spans="1:13" ht="15.75" x14ac:dyDescent="0.2">
      <c r="A31" s="1" t="s">
        <v>16</v>
      </c>
      <c r="B31" s="9" t="s">
        <v>52</v>
      </c>
      <c r="C31" s="9" t="s">
        <v>45</v>
      </c>
      <c r="D31" s="18">
        <v>632686624.70000005</v>
      </c>
      <c r="E31" s="18">
        <v>135023220.72999999</v>
      </c>
      <c r="F31" s="14">
        <f t="shared" si="2"/>
        <v>-497663403.97000003</v>
      </c>
      <c r="G31" s="14">
        <f t="shared" si="3"/>
        <v>21.341247856160024</v>
      </c>
      <c r="H31" s="18">
        <v>656049451.50999999</v>
      </c>
      <c r="I31" s="18">
        <v>144513776.22999999</v>
      </c>
      <c r="J31" s="14">
        <f t="shared" si="0"/>
        <v>-511535675.27999997</v>
      </c>
      <c r="K31" s="14">
        <f t="shared" si="1"/>
        <v>22.027878523086791</v>
      </c>
      <c r="L31" s="14">
        <f t="shared" si="4"/>
        <v>9490555.5</v>
      </c>
      <c r="M31" s="14">
        <f t="shared" si="5"/>
        <v>7.0288321139797603</v>
      </c>
    </row>
    <row r="32" spans="1:13" ht="15.75" outlineLevel="1" x14ac:dyDescent="0.2">
      <c r="A32" s="3" t="s">
        <v>17</v>
      </c>
      <c r="B32" s="8" t="s">
        <v>52</v>
      </c>
      <c r="C32" s="8" t="s">
        <v>44</v>
      </c>
      <c r="D32" s="15">
        <v>128947958.78</v>
      </c>
      <c r="E32" s="16">
        <v>27492632.920000002</v>
      </c>
      <c r="F32" s="17">
        <f t="shared" si="2"/>
        <v>-101455325.86</v>
      </c>
      <c r="G32" s="17">
        <f t="shared" si="3"/>
        <v>21.320719754009897</v>
      </c>
      <c r="H32" s="15">
        <v>135639963.37</v>
      </c>
      <c r="I32" s="16">
        <v>30024319.77</v>
      </c>
      <c r="J32" s="17">
        <f t="shared" si="0"/>
        <v>-105615643.60000001</v>
      </c>
      <c r="K32" s="17">
        <f t="shared" si="1"/>
        <v>22.135305129874865</v>
      </c>
      <c r="L32" s="17">
        <f t="shared" si="4"/>
        <v>2531686.8499999978</v>
      </c>
      <c r="M32" s="17">
        <f t="shared" si="5"/>
        <v>9.2086009272624949</v>
      </c>
    </row>
    <row r="33" spans="1:13" ht="15.75" outlineLevel="1" x14ac:dyDescent="0.2">
      <c r="A33" s="3" t="s">
        <v>18</v>
      </c>
      <c r="B33" s="8" t="s">
        <v>52</v>
      </c>
      <c r="C33" s="8" t="s">
        <v>47</v>
      </c>
      <c r="D33" s="15">
        <v>417912118.17000002</v>
      </c>
      <c r="E33" s="16">
        <v>88604136.010000005</v>
      </c>
      <c r="F33" s="17">
        <f t="shared" si="2"/>
        <v>-329307982.16000003</v>
      </c>
      <c r="G33" s="17">
        <f t="shared" si="3"/>
        <v>21.20161922989686</v>
      </c>
      <c r="H33" s="15">
        <v>427458993.31</v>
      </c>
      <c r="I33" s="16">
        <v>92923628.219999999</v>
      </c>
      <c r="J33" s="17">
        <f t="shared" si="0"/>
        <v>-334535365.09000003</v>
      </c>
      <c r="K33" s="17">
        <f t="shared" si="1"/>
        <v>21.738606433438708</v>
      </c>
      <c r="L33" s="17">
        <f t="shared" si="4"/>
        <v>4319492.2099999934</v>
      </c>
      <c r="M33" s="17">
        <f t="shared" si="5"/>
        <v>4.875045798666207</v>
      </c>
    </row>
    <row r="34" spans="1:13" ht="15.75" outlineLevel="1" x14ac:dyDescent="0.2">
      <c r="A34" s="3" t="s">
        <v>28</v>
      </c>
      <c r="B34" s="8" t="s">
        <v>52</v>
      </c>
      <c r="C34" s="8" t="s">
        <v>48</v>
      </c>
      <c r="D34" s="15">
        <v>51364011.75</v>
      </c>
      <c r="E34" s="16">
        <v>12207802.1</v>
      </c>
      <c r="F34" s="17">
        <f t="shared" si="2"/>
        <v>-39156209.649999999</v>
      </c>
      <c r="G34" s="17">
        <f t="shared" si="3"/>
        <v>23.767228618002175</v>
      </c>
      <c r="H34" s="15">
        <v>55207043.920000002</v>
      </c>
      <c r="I34" s="16">
        <v>14122830.1</v>
      </c>
      <c r="J34" s="17">
        <f t="shared" si="0"/>
        <v>-41084213.82</v>
      </c>
      <c r="K34" s="17">
        <f t="shared" si="1"/>
        <v>25.581572743625358</v>
      </c>
      <c r="L34" s="17">
        <f t="shared" si="4"/>
        <v>1915028</v>
      </c>
      <c r="M34" s="17">
        <f t="shared" si="5"/>
        <v>15.686918777951036</v>
      </c>
    </row>
    <row r="35" spans="1:13" ht="15.75" outlineLevel="1" x14ac:dyDescent="0.2">
      <c r="A35" s="3" t="s">
        <v>29</v>
      </c>
      <c r="B35" s="8" t="s">
        <v>52</v>
      </c>
      <c r="C35" s="8" t="s">
        <v>52</v>
      </c>
      <c r="D35" s="15">
        <v>1472500</v>
      </c>
      <c r="E35" s="16">
        <v>269999.99</v>
      </c>
      <c r="F35" s="17">
        <f t="shared" si="2"/>
        <v>-1202500.01</v>
      </c>
      <c r="G35" s="17">
        <f t="shared" si="3"/>
        <v>18.336162308998301</v>
      </c>
      <c r="H35" s="15">
        <v>330000</v>
      </c>
      <c r="I35" s="16">
        <v>30000</v>
      </c>
      <c r="J35" s="17">
        <f t="shared" si="0"/>
        <v>-300000</v>
      </c>
      <c r="K35" s="17">
        <f t="shared" si="1"/>
        <v>9.0909090909090917</v>
      </c>
      <c r="L35" s="17">
        <f t="shared" si="4"/>
        <v>-239999.99</v>
      </c>
      <c r="M35" s="17">
        <f t="shared" si="5"/>
        <v>-88.888888477366237</v>
      </c>
    </row>
    <row r="36" spans="1:13" ht="15.75" outlineLevel="1" x14ac:dyDescent="0.2">
      <c r="A36" s="3" t="s">
        <v>19</v>
      </c>
      <c r="B36" s="8" t="s">
        <v>52</v>
      </c>
      <c r="C36" s="8" t="s">
        <v>56</v>
      </c>
      <c r="D36" s="15">
        <v>32990036</v>
      </c>
      <c r="E36" s="16">
        <v>6448649.71</v>
      </c>
      <c r="F36" s="17">
        <f t="shared" si="2"/>
        <v>-26541386.289999999</v>
      </c>
      <c r="G36" s="17">
        <f t="shared" si="3"/>
        <v>19.547264846876796</v>
      </c>
      <c r="H36" s="15">
        <v>37413450.909999996</v>
      </c>
      <c r="I36" s="16">
        <v>7412998.1399999997</v>
      </c>
      <c r="J36" s="17">
        <f t="shared" si="0"/>
        <v>-30000452.769999996</v>
      </c>
      <c r="K36" s="17">
        <f t="shared" si="1"/>
        <v>19.813724635646022</v>
      </c>
      <c r="L36" s="17">
        <f t="shared" si="4"/>
        <v>964348.4299999997</v>
      </c>
      <c r="M36" s="17">
        <f t="shared" si="5"/>
        <v>14.954269085271804</v>
      </c>
    </row>
    <row r="37" spans="1:13" ht="15.75" x14ac:dyDescent="0.2">
      <c r="A37" s="1" t="s">
        <v>20</v>
      </c>
      <c r="B37" s="9" t="s">
        <v>58</v>
      </c>
      <c r="C37" s="9" t="s">
        <v>45</v>
      </c>
      <c r="D37" s="18">
        <v>147734749.86000001</v>
      </c>
      <c r="E37" s="18">
        <v>35243438.869999997</v>
      </c>
      <c r="F37" s="14">
        <f t="shared" si="2"/>
        <v>-112491310.99000001</v>
      </c>
      <c r="G37" s="14">
        <f t="shared" si="3"/>
        <v>23.855889628809905</v>
      </c>
      <c r="H37" s="18">
        <v>166174846.91999999</v>
      </c>
      <c r="I37" s="18">
        <v>43420631.270000003</v>
      </c>
      <c r="J37" s="14">
        <f t="shared" si="0"/>
        <v>-122754215.64999998</v>
      </c>
      <c r="K37" s="14">
        <f t="shared" si="1"/>
        <v>26.129484741396269</v>
      </c>
      <c r="L37" s="14">
        <f t="shared" si="4"/>
        <v>8177192.400000006</v>
      </c>
      <c r="M37" s="14">
        <f t="shared" si="5"/>
        <v>23.202027560825272</v>
      </c>
    </row>
    <row r="38" spans="1:13" ht="15.75" outlineLevel="1" x14ac:dyDescent="0.2">
      <c r="A38" s="3" t="s">
        <v>21</v>
      </c>
      <c r="B38" s="8" t="s">
        <v>58</v>
      </c>
      <c r="C38" s="8" t="s">
        <v>44</v>
      </c>
      <c r="D38" s="15">
        <v>115665709.45999999</v>
      </c>
      <c r="E38" s="16">
        <v>28646302.510000002</v>
      </c>
      <c r="F38" s="17">
        <f t="shared" si="2"/>
        <v>-87019406.949999988</v>
      </c>
      <c r="G38" s="17">
        <f t="shared" si="3"/>
        <v>24.766460728714577</v>
      </c>
      <c r="H38" s="15">
        <v>131964452.98</v>
      </c>
      <c r="I38" s="16">
        <v>35064064.299999997</v>
      </c>
      <c r="J38" s="17">
        <f t="shared" si="0"/>
        <v>-96900388.680000007</v>
      </c>
      <c r="K38" s="17">
        <f t="shared" si="1"/>
        <v>26.570840486349883</v>
      </c>
      <c r="L38" s="17">
        <f t="shared" si="4"/>
        <v>6417761.7899999954</v>
      </c>
      <c r="M38" s="17">
        <f t="shared" si="5"/>
        <v>22.403456040302757</v>
      </c>
    </row>
    <row r="39" spans="1:13" ht="31.5" outlineLevel="1" x14ac:dyDescent="0.2">
      <c r="A39" s="3" t="s">
        <v>22</v>
      </c>
      <c r="B39" s="8" t="s">
        <v>58</v>
      </c>
      <c r="C39" s="8" t="s">
        <v>49</v>
      </c>
      <c r="D39" s="15">
        <v>32069040.399999999</v>
      </c>
      <c r="E39" s="16">
        <v>6597136.3600000003</v>
      </c>
      <c r="F39" s="17">
        <f t="shared" si="2"/>
        <v>-25471904.039999999</v>
      </c>
      <c r="G39" s="17">
        <f t="shared" si="3"/>
        <v>20.571667495233193</v>
      </c>
      <c r="H39" s="15">
        <v>34210393.939999998</v>
      </c>
      <c r="I39" s="16">
        <v>8356566.9699999997</v>
      </c>
      <c r="J39" s="17">
        <f t="shared" si="0"/>
        <v>-25853826.969999999</v>
      </c>
      <c r="K39" s="17">
        <f t="shared" si="1"/>
        <v>24.426982585047661</v>
      </c>
      <c r="L39" s="17">
        <f t="shared" si="4"/>
        <v>1759430.6099999994</v>
      </c>
      <c r="M39" s="17">
        <f t="shared" si="5"/>
        <v>26.669611085619565</v>
      </c>
    </row>
    <row r="40" spans="1:13" ht="15.75" x14ac:dyDescent="0.2">
      <c r="A40" s="1" t="s">
        <v>35</v>
      </c>
      <c r="B40" s="9" t="s">
        <v>56</v>
      </c>
      <c r="C40" s="9" t="s">
        <v>45</v>
      </c>
      <c r="D40" s="18">
        <v>75000</v>
      </c>
      <c r="E40" s="18">
        <v>0</v>
      </c>
      <c r="F40" s="14">
        <f t="shared" si="2"/>
        <v>-75000</v>
      </c>
      <c r="G40" s="14">
        <f t="shared" si="3"/>
        <v>0</v>
      </c>
      <c r="H40" s="18">
        <v>75000</v>
      </c>
      <c r="I40" s="18">
        <v>0</v>
      </c>
      <c r="J40" s="14">
        <f t="shared" si="0"/>
        <v>-75000</v>
      </c>
      <c r="K40" s="14">
        <f t="shared" si="1"/>
        <v>0</v>
      </c>
      <c r="L40" s="14">
        <f t="shared" si="4"/>
        <v>0</v>
      </c>
      <c r="M40" s="17"/>
    </row>
    <row r="41" spans="1:13" ht="15.75" outlineLevel="1" x14ac:dyDescent="0.2">
      <c r="A41" s="3" t="s">
        <v>36</v>
      </c>
      <c r="B41" s="8" t="s">
        <v>56</v>
      </c>
      <c r="C41" s="8" t="s">
        <v>44</v>
      </c>
      <c r="D41" s="15">
        <v>75000</v>
      </c>
      <c r="E41" s="16">
        <v>0</v>
      </c>
      <c r="F41" s="17">
        <f t="shared" si="2"/>
        <v>-75000</v>
      </c>
      <c r="G41" s="17">
        <f t="shared" si="3"/>
        <v>0</v>
      </c>
      <c r="H41" s="15">
        <v>75000</v>
      </c>
      <c r="I41" s="16">
        <v>0</v>
      </c>
      <c r="J41" s="17">
        <f t="shared" si="0"/>
        <v>-75000</v>
      </c>
      <c r="K41" s="17">
        <f t="shared" si="1"/>
        <v>0</v>
      </c>
      <c r="L41" s="17">
        <f t="shared" si="4"/>
        <v>0</v>
      </c>
      <c r="M41" s="17"/>
    </row>
    <row r="42" spans="1:13" ht="15.75" x14ac:dyDescent="0.2">
      <c r="A42" s="1" t="s">
        <v>23</v>
      </c>
      <c r="B42" s="9" t="s">
        <v>53</v>
      </c>
      <c r="C42" s="9" t="s">
        <v>45</v>
      </c>
      <c r="D42" s="18">
        <v>43122064.509999998</v>
      </c>
      <c r="E42" s="18">
        <v>7544326.4400000004</v>
      </c>
      <c r="F42" s="14">
        <f t="shared" si="2"/>
        <v>-35577738.07</v>
      </c>
      <c r="G42" s="14">
        <f t="shared" si="3"/>
        <v>17.495281187779106</v>
      </c>
      <c r="H42" s="18">
        <v>39453495.659999996</v>
      </c>
      <c r="I42" s="18">
        <v>11324199.810000001</v>
      </c>
      <c r="J42" s="14">
        <f t="shared" si="0"/>
        <v>-28129295.849999994</v>
      </c>
      <c r="K42" s="14">
        <f t="shared" si="1"/>
        <v>28.702652630806202</v>
      </c>
      <c r="L42" s="14">
        <f t="shared" si="4"/>
        <v>3779873.37</v>
      </c>
      <c r="M42" s="14">
        <f t="shared" si="5"/>
        <v>50.102197990255576</v>
      </c>
    </row>
    <row r="43" spans="1:13" ht="15.75" outlineLevel="1" x14ac:dyDescent="0.2">
      <c r="A43" s="3" t="s">
        <v>24</v>
      </c>
      <c r="B43" s="8" t="s">
        <v>53</v>
      </c>
      <c r="C43" s="8" t="s">
        <v>44</v>
      </c>
      <c r="D43" s="15">
        <v>9053289.8499999996</v>
      </c>
      <c r="E43" s="16">
        <v>1993965.44</v>
      </c>
      <c r="F43" s="17">
        <f t="shared" si="2"/>
        <v>-7059324.4100000001</v>
      </c>
      <c r="G43" s="17">
        <f t="shared" si="3"/>
        <v>22.024760866349595</v>
      </c>
      <c r="H43" s="15">
        <v>10262730.66</v>
      </c>
      <c r="I43" s="16">
        <v>2251379.59</v>
      </c>
      <c r="J43" s="17">
        <f t="shared" si="0"/>
        <v>-8011351.0700000003</v>
      </c>
      <c r="K43" s="17">
        <f t="shared" si="1"/>
        <v>21.937432293482793</v>
      </c>
      <c r="L43" s="17">
        <f t="shared" si="4"/>
        <v>257414.14999999991</v>
      </c>
      <c r="M43" s="17">
        <f t="shared" si="5"/>
        <v>12.909659557589919</v>
      </c>
    </row>
    <row r="44" spans="1:13" ht="15.75" outlineLevel="1" x14ac:dyDescent="0.2">
      <c r="A44" s="3" t="s">
        <v>25</v>
      </c>
      <c r="B44" s="8" t="s">
        <v>53</v>
      </c>
      <c r="C44" s="8" t="s">
        <v>48</v>
      </c>
      <c r="D44" s="15">
        <v>14656800</v>
      </c>
      <c r="E44" s="16">
        <v>3282661</v>
      </c>
      <c r="F44" s="17">
        <f t="shared" si="2"/>
        <v>-11374139</v>
      </c>
      <c r="G44" s="17">
        <f t="shared" si="3"/>
        <v>22.396846514928225</v>
      </c>
      <c r="H44" s="15">
        <v>13294800</v>
      </c>
      <c r="I44" s="16">
        <v>3106153.56</v>
      </c>
      <c r="J44" s="17">
        <f t="shared" si="0"/>
        <v>-10188646.439999999</v>
      </c>
      <c r="K44" s="17">
        <f t="shared" si="1"/>
        <v>23.363672714143878</v>
      </c>
      <c r="L44" s="17">
        <f t="shared" si="4"/>
        <v>-176507.43999999994</v>
      </c>
      <c r="M44" s="17">
        <f t="shared" si="5"/>
        <v>-5.3769621657551596</v>
      </c>
    </row>
    <row r="45" spans="1:13" ht="15.75" outlineLevel="1" x14ac:dyDescent="0.2">
      <c r="A45" s="3" t="s">
        <v>26</v>
      </c>
      <c r="B45" s="8" t="s">
        <v>53</v>
      </c>
      <c r="C45" s="8" t="s">
        <v>49</v>
      </c>
      <c r="D45" s="15">
        <v>19411974.66</v>
      </c>
      <c r="E45" s="16">
        <v>2267700</v>
      </c>
      <c r="F45" s="17">
        <f t="shared" si="2"/>
        <v>-17144274.66</v>
      </c>
      <c r="G45" s="17">
        <f t="shared" si="3"/>
        <v>11.681964559086232</v>
      </c>
      <c r="H45" s="15">
        <v>15895965</v>
      </c>
      <c r="I45" s="16">
        <v>5966666.6600000001</v>
      </c>
      <c r="J45" s="17">
        <f t="shared" si="0"/>
        <v>-9929298.3399999999</v>
      </c>
      <c r="K45" s="17">
        <f t="shared" si="1"/>
        <v>37.535730985819363</v>
      </c>
      <c r="L45" s="17">
        <f t="shared" si="4"/>
        <v>3698966.66</v>
      </c>
      <c r="M45" s="17">
        <f t="shared" si="5"/>
        <v>163.11534418132914</v>
      </c>
    </row>
    <row r="46" spans="1:13" ht="15.75" x14ac:dyDescent="0.2">
      <c r="A46" s="1" t="s">
        <v>40</v>
      </c>
      <c r="B46" s="9" t="s">
        <v>54</v>
      </c>
      <c r="C46" s="9" t="s">
        <v>45</v>
      </c>
      <c r="D46" s="18">
        <v>218000</v>
      </c>
      <c r="E46" s="18">
        <v>128569.46</v>
      </c>
      <c r="F46" s="14">
        <f t="shared" si="2"/>
        <v>-89430.54</v>
      </c>
      <c r="G46" s="14">
        <f t="shared" si="3"/>
        <v>58.976816513761477</v>
      </c>
      <c r="H46" s="18">
        <v>216272.88</v>
      </c>
      <c r="I46" s="18">
        <v>199477.21</v>
      </c>
      <c r="J46" s="14">
        <f t="shared" si="0"/>
        <v>-16795.670000000013</v>
      </c>
      <c r="K46" s="14">
        <f t="shared" si="1"/>
        <v>92.23403785070046</v>
      </c>
      <c r="L46" s="14">
        <f t="shared" si="4"/>
        <v>70907.749999999985</v>
      </c>
      <c r="M46" s="14">
        <f t="shared" si="5"/>
        <v>55.151316650159345</v>
      </c>
    </row>
    <row r="47" spans="1:13" ht="15.75" outlineLevel="1" x14ac:dyDescent="0.2">
      <c r="A47" s="3" t="s">
        <v>71</v>
      </c>
      <c r="B47" s="8" t="s">
        <v>54</v>
      </c>
      <c r="C47" s="8" t="s">
        <v>47</v>
      </c>
      <c r="D47" s="15">
        <v>118000</v>
      </c>
      <c r="E47" s="16">
        <v>28569.46</v>
      </c>
      <c r="F47" s="17">
        <f t="shared" ref="F47" si="12">E47-D47</f>
        <v>-89430.540000000008</v>
      </c>
      <c r="G47" s="17">
        <f t="shared" ref="G47" si="13">E47/D47*100</f>
        <v>24.211406779661015</v>
      </c>
      <c r="H47" s="15">
        <v>116272.88</v>
      </c>
      <c r="I47" s="16">
        <v>99477.21</v>
      </c>
      <c r="J47" s="17">
        <f t="shared" ref="J47" si="14">I47-H47</f>
        <v>-16795.669999999998</v>
      </c>
      <c r="K47" s="17">
        <f t="shared" ref="K47" si="15">I47/H47*100</f>
        <v>85.554954861357174</v>
      </c>
      <c r="L47" s="17">
        <f t="shared" ref="L47" si="16">I47-E47</f>
        <v>70907.75</v>
      </c>
      <c r="M47" s="17">
        <f t="shared" ref="M47" si="17">I47/E47*100-100</f>
        <v>248.19422558214262</v>
      </c>
    </row>
    <row r="48" spans="1:13" ht="15.75" outlineLevel="1" x14ac:dyDescent="0.2">
      <c r="A48" s="3" t="s">
        <v>39</v>
      </c>
      <c r="B48" s="8" t="s">
        <v>54</v>
      </c>
      <c r="C48" s="8" t="s">
        <v>47</v>
      </c>
      <c r="D48" s="15">
        <v>100000</v>
      </c>
      <c r="E48" s="16">
        <v>100000</v>
      </c>
      <c r="F48" s="17">
        <f t="shared" si="2"/>
        <v>0</v>
      </c>
      <c r="G48" s="17">
        <f t="shared" si="3"/>
        <v>100</v>
      </c>
      <c r="H48" s="15">
        <v>100000</v>
      </c>
      <c r="I48" s="16">
        <v>100000</v>
      </c>
      <c r="J48" s="17">
        <f t="shared" si="0"/>
        <v>0</v>
      </c>
      <c r="K48" s="17">
        <f t="shared" si="1"/>
        <v>100</v>
      </c>
      <c r="L48" s="17">
        <f t="shared" si="4"/>
        <v>0</v>
      </c>
      <c r="M48" s="17">
        <f t="shared" si="5"/>
        <v>0</v>
      </c>
    </row>
    <row r="49" spans="1:13" ht="47.25" x14ac:dyDescent="0.2">
      <c r="A49" s="1" t="s">
        <v>27</v>
      </c>
      <c r="B49" s="9" t="s">
        <v>55</v>
      </c>
      <c r="C49" s="9" t="s">
        <v>45</v>
      </c>
      <c r="D49" s="18">
        <v>66320</v>
      </c>
      <c r="E49" s="18">
        <v>25935.55</v>
      </c>
      <c r="F49" s="14">
        <f t="shared" si="2"/>
        <v>-40384.449999999997</v>
      </c>
      <c r="G49" s="14">
        <f t="shared" si="3"/>
        <v>39.106679734620023</v>
      </c>
      <c r="H49" s="18">
        <v>10677</v>
      </c>
      <c r="I49" s="18">
        <v>3117.77</v>
      </c>
      <c r="J49" s="14">
        <f t="shared" si="0"/>
        <v>-7559.23</v>
      </c>
      <c r="K49" s="14">
        <f t="shared" si="1"/>
        <v>29.200805469701223</v>
      </c>
      <c r="L49" s="14">
        <f t="shared" si="4"/>
        <v>-22817.78</v>
      </c>
      <c r="M49" s="14">
        <f t="shared" si="5"/>
        <v>-87.978778163563135</v>
      </c>
    </row>
    <row r="50" spans="1:13" ht="31.5" outlineLevel="1" x14ac:dyDescent="0.2">
      <c r="A50" s="3" t="s">
        <v>61</v>
      </c>
      <c r="B50" s="8" t="s">
        <v>55</v>
      </c>
      <c r="C50" s="8" t="s">
        <v>44</v>
      </c>
      <c r="D50" s="15">
        <v>66320</v>
      </c>
      <c r="E50" s="16">
        <v>25935.55</v>
      </c>
      <c r="F50" s="17">
        <f t="shared" si="2"/>
        <v>-40384.449999999997</v>
      </c>
      <c r="G50" s="17">
        <f t="shared" si="3"/>
        <v>39.106679734620023</v>
      </c>
      <c r="H50" s="15">
        <v>10677</v>
      </c>
      <c r="I50" s="16">
        <v>3117.77</v>
      </c>
      <c r="J50" s="17">
        <f t="shared" si="0"/>
        <v>-7559.23</v>
      </c>
      <c r="K50" s="17">
        <f t="shared" si="1"/>
        <v>29.200805469701223</v>
      </c>
      <c r="L50" s="17">
        <f t="shared" si="4"/>
        <v>-22817.78</v>
      </c>
      <c r="M50" s="17">
        <f t="shared" si="5"/>
        <v>-87.978778163563135</v>
      </c>
    </row>
    <row r="51" spans="1:13" ht="78.75" x14ac:dyDescent="0.2">
      <c r="A51" s="1" t="s">
        <v>37</v>
      </c>
      <c r="B51" s="9" t="s">
        <v>57</v>
      </c>
      <c r="C51" s="9" t="s">
        <v>45</v>
      </c>
      <c r="D51" s="18">
        <v>1312000</v>
      </c>
      <c r="E51" s="18">
        <v>0</v>
      </c>
      <c r="F51" s="14">
        <f t="shared" si="2"/>
        <v>-1312000</v>
      </c>
      <c r="G51" s="14">
        <f t="shared" si="3"/>
        <v>0</v>
      </c>
      <c r="H51" s="18">
        <v>2326000</v>
      </c>
      <c r="I51" s="18">
        <v>0</v>
      </c>
      <c r="J51" s="14">
        <f t="shared" si="0"/>
        <v>-2326000</v>
      </c>
      <c r="K51" s="14">
        <f t="shared" si="1"/>
        <v>0</v>
      </c>
      <c r="L51" s="14">
        <f t="shared" si="4"/>
        <v>0</v>
      </c>
      <c r="M51" s="14"/>
    </row>
    <row r="52" spans="1:13" ht="31.5" outlineLevel="1" x14ac:dyDescent="0.2">
      <c r="A52" s="3" t="s">
        <v>38</v>
      </c>
      <c r="B52" s="8" t="s">
        <v>57</v>
      </c>
      <c r="C52" s="8" t="s">
        <v>48</v>
      </c>
      <c r="D52" s="15">
        <v>1312000</v>
      </c>
      <c r="E52" s="16">
        <v>0</v>
      </c>
      <c r="F52" s="17">
        <f t="shared" si="2"/>
        <v>-1312000</v>
      </c>
      <c r="G52" s="17">
        <f t="shared" si="3"/>
        <v>0</v>
      </c>
      <c r="H52" s="15">
        <v>2326000</v>
      </c>
      <c r="I52" s="16">
        <v>0</v>
      </c>
      <c r="J52" s="17">
        <f t="shared" si="0"/>
        <v>-2326000</v>
      </c>
      <c r="K52" s="17">
        <f t="shared" si="1"/>
        <v>0</v>
      </c>
      <c r="L52" s="17">
        <f t="shared" si="4"/>
        <v>0</v>
      </c>
      <c r="M52" s="17"/>
    </row>
    <row r="53" spans="1:13" ht="15.75" x14ac:dyDescent="0.25">
      <c r="A53" s="4" t="s">
        <v>33</v>
      </c>
      <c r="B53" s="5"/>
      <c r="C53" s="5"/>
      <c r="D53" s="19">
        <v>1111158670.0699999</v>
      </c>
      <c r="E53" s="19">
        <v>237280012.25</v>
      </c>
      <c r="F53" s="14">
        <f t="shared" si="2"/>
        <v>-873878657.81999993</v>
      </c>
      <c r="G53" s="14">
        <f t="shared" si="3"/>
        <v>21.354287073605068</v>
      </c>
      <c r="H53" s="19">
        <v>1218487605.8699999</v>
      </c>
      <c r="I53" s="19">
        <v>258643476.91</v>
      </c>
      <c r="J53" s="14">
        <f t="shared" si="0"/>
        <v>-959844128.95999992</v>
      </c>
      <c r="K53" s="14">
        <f t="shared" si="1"/>
        <v>21.226598913603937</v>
      </c>
      <c r="L53" s="14">
        <f t="shared" si="4"/>
        <v>21363464.659999996</v>
      </c>
      <c r="M53" s="14">
        <f t="shared" si="5"/>
        <v>9.0034826184564025</v>
      </c>
    </row>
    <row r="54" spans="1:13" x14ac:dyDescent="0.2">
      <c r="H54" s="6"/>
      <c r="I54" s="6"/>
      <c r="J54" s="6"/>
      <c r="K54" s="6"/>
      <c r="L54" s="6"/>
    </row>
    <row r="55" spans="1:13" x14ac:dyDescent="0.2">
      <c r="H55" s="7"/>
      <c r="I55" s="7"/>
      <c r="J55" s="7"/>
      <c r="K55" s="7"/>
      <c r="L55" s="6"/>
    </row>
    <row r="56" spans="1:13" ht="16.5" customHeight="1" x14ac:dyDescent="0.2">
      <c r="H56" s="6"/>
      <c r="I56" s="6"/>
      <c r="J56" s="6"/>
      <c r="K56" s="6"/>
      <c r="L56" s="6"/>
    </row>
  </sheetData>
  <mergeCells count="15">
    <mergeCell ref="A1:M3"/>
    <mergeCell ref="L7:L8"/>
    <mergeCell ref="M7:M8"/>
    <mergeCell ref="H5:K6"/>
    <mergeCell ref="D5:G6"/>
    <mergeCell ref="H7:H8"/>
    <mergeCell ref="I7:I8"/>
    <mergeCell ref="J7:K7"/>
    <mergeCell ref="D7:D8"/>
    <mergeCell ref="E7:E8"/>
    <mergeCell ref="F7:G7"/>
    <mergeCell ref="A5:A8"/>
    <mergeCell ref="C5:C8"/>
    <mergeCell ref="B5:B8"/>
    <mergeCell ref="L5:M6"/>
  </mergeCells>
  <pageMargins left="0.59055118110236227" right="0.59055118110236227" top="0.78740157480314965" bottom="0.59055118110236227" header="0" footer="0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Осташова_ОК</cp:lastModifiedBy>
  <cp:lastPrinted>2021-07-19T13:44:23Z</cp:lastPrinted>
  <dcterms:created xsi:type="dcterms:W3CDTF">2017-04-12T06:24:55Z</dcterms:created>
  <dcterms:modified xsi:type="dcterms:W3CDTF">2023-04-27T07:44:24Z</dcterms:modified>
</cp:coreProperties>
</file>