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13335" windowHeight="7680"/>
  </bookViews>
  <sheets>
    <sheet name="2 квартал 2022-2023" sheetId="1" r:id="rId1"/>
  </sheets>
  <definedNames>
    <definedName name="_xlnm._FilterDatabase" localSheetId="0" hidden="1">'2 квартал 2022-2023'!$A$5:$L$76</definedName>
  </definedNames>
  <calcPr calcId="144525"/>
</workbook>
</file>

<file path=xl/calcChain.xml><?xml version="1.0" encoding="utf-8"?>
<calcChain xmlns="http://schemas.openxmlformats.org/spreadsheetml/2006/main">
  <c r="L58" i="1" l="1"/>
  <c r="L57" i="1"/>
  <c r="J54" i="1"/>
  <c r="L43" i="1"/>
  <c r="K38" i="1"/>
  <c r="J39" i="1"/>
  <c r="E24" i="1"/>
  <c r="E23" i="1"/>
  <c r="L70" i="1"/>
  <c r="K70" i="1"/>
  <c r="J70" i="1"/>
  <c r="I70" i="1"/>
  <c r="F70" i="1"/>
  <c r="E70" i="1"/>
  <c r="E6" i="1"/>
  <c r="E69" i="1" l="1"/>
  <c r="K58" i="1"/>
  <c r="J60" i="1"/>
  <c r="J66" i="1"/>
  <c r="J65" i="1"/>
  <c r="J64" i="1"/>
  <c r="J63" i="1"/>
  <c r="J62" i="1"/>
  <c r="J61" i="1"/>
  <c r="K75" i="1"/>
  <c r="L73" i="1"/>
  <c r="K73" i="1"/>
  <c r="L72" i="1"/>
  <c r="K72" i="1"/>
  <c r="L71" i="1"/>
  <c r="K71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K57" i="1"/>
  <c r="L56" i="1"/>
  <c r="K56" i="1"/>
  <c r="K55" i="1"/>
  <c r="L54" i="1"/>
  <c r="K54" i="1"/>
  <c r="L53" i="1"/>
  <c r="K53" i="1"/>
  <c r="L52" i="1"/>
  <c r="K52" i="1"/>
  <c r="K51" i="1"/>
  <c r="L50" i="1"/>
  <c r="K50" i="1"/>
  <c r="L49" i="1"/>
  <c r="K49" i="1"/>
  <c r="L48" i="1"/>
  <c r="K48" i="1"/>
  <c r="L47" i="1"/>
  <c r="K47" i="1"/>
  <c r="L45" i="1"/>
  <c r="K45" i="1"/>
  <c r="L44" i="1"/>
  <c r="K44" i="1"/>
  <c r="K43" i="1"/>
  <c r="L42" i="1"/>
  <c r="K42" i="1"/>
  <c r="L41" i="1"/>
  <c r="K41" i="1"/>
  <c r="L40" i="1"/>
  <c r="K40" i="1"/>
  <c r="K39" i="1"/>
  <c r="L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I76" i="1"/>
  <c r="I75" i="1"/>
  <c r="I74" i="1"/>
  <c r="I73" i="1"/>
  <c r="I72" i="1"/>
  <c r="I71" i="1"/>
  <c r="I69" i="1"/>
  <c r="J68" i="1"/>
  <c r="I68" i="1"/>
  <c r="J67" i="1"/>
  <c r="I67" i="1"/>
  <c r="I66" i="1"/>
  <c r="I65" i="1"/>
  <c r="I64" i="1"/>
  <c r="I63" i="1"/>
  <c r="I62" i="1"/>
  <c r="I61" i="1"/>
  <c r="I60" i="1"/>
  <c r="J59" i="1"/>
  <c r="I59" i="1"/>
  <c r="J58" i="1"/>
  <c r="I58" i="1"/>
  <c r="J57" i="1"/>
  <c r="I57" i="1"/>
  <c r="J56" i="1"/>
  <c r="I56" i="1"/>
  <c r="J55" i="1"/>
  <c r="I55" i="1"/>
  <c r="I54" i="1"/>
  <c r="J53" i="1"/>
  <c r="I53" i="1"/>
  <c r="J52" i="1"/>
  <c r="I52" i="1"/>
  <c r="J51" i="1"/>
  <c r="I51" i="1"/>
  <c r="J50" i="1"/>
  <c r="I50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I42" i="1"/>
  <c r="J41" i="1"/>
  <c r="I41" i="1"/>
  <c r="J40" i="1"/>
  <c r="I40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I24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E73" i="1"/>
  <c r="E72" i="1"/>
  <c r="E71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E58" i="1"/>
  <c r="F57" i="1"/>
  <c r="E57" i="1"/>
  <c r="F56" i="1"/>
  <c r="E56" i="1"/>
  <c r="E55" i="1"/>
  <c r="E54" i="1"/>
  <c r="F53" i="1"/>
  <c r="E53" i="1"/>
  <c r="F52" i="1"/>
  <c r="E52" i="1"/>
  <c r="E51" i="1"/>
  <c r="F50" i="1"/>
  <c r="E50" i="1"/>
  <c r="E49" i="1"/>
  <c r="F48" i="1"/>
  <c r="E48" i="1"/>
  <c r="F47" i="1"/>
  <c r="E47" i="1"/>
  <c r="F45" i="1"/>
  <c r="E45" i="1"/>
  <c r="F44" i="1"/>
  <c r="E44" i="1"/>
  <c r="F43" i="1"/>
  <c r="E43" i="1"/>
  <c r="E42" i="1"/>
  <c r="F41" i="1"/>
  <c r="E41" i="1"/>
  <c r="E40" i="1"/>
  <c r="E39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K7" i="1" l="1"/>
  <c r="K76" i="1"/>
  <c r="K74" i="1"/>
  <c r="J7" i="1"/>
  <c r="F7" i="1"/>
  <c r="L7" i="1"/>
  <c r="K6" i="1"/>
  <c r="F6" i="1"/>
  <c r="E46" i="1"/>
  <c r="I6" i="1"/>
  <c r="L6" i="1"/>
  <c r="K46" i="1"/>
  <c r="L46" i="1"/>
  <c r="K23" i="1"/>
  <c r="K24" i="1"/>
  <c r="F46" i="1"/>
  <c r="J6" i="1"/>
  <c r="E7" i="1"/>
  <c r="I7" i="1"/>
</calcChain>
</file>

<file path=xl/sharedStrings.xml><?xml version="1.0" encoding="utf-8"?>
<sst xmlns="http://schemas.openxmlformats.org/spreadsheetml/2006/main" count="159" uniqueCount="154">
  <si>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</si>
  <si>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</si>
  <si>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</si>
  <si>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</si>
  <si>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</si>
  <si>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</si>
  <si>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</si>
  <si>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</si>
  <si>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</si>
  <si>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</si>
  <si>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</si>
  <si>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</si>
  <si>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Доходы от оказания платных услуг (работ)</t>
  </si>
  <si>
    <t>Доходы от компенсации затрат государства</t>
  </si>
  <si>
    <t>КВД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</si>
  <si>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</si>
  <si>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</si>
  <si>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</si>
  <si>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</si>
  <si>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</si>
  <si>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>Невыясненные поступления</t>
  </si>
  <si>
    <t>Единица измерения руб.</t>
  </si>
  <si>
    <t>НАЛОГИ НА ИМУЩЕСТВО</t>
  </si>
  <si>
    <t>Налог на имущество физических лиц</t>
  </si>
  <si>
    <t>Земельный налог</t>
  </si>
  <si>
    <t>ЗАДОЛЖЕННОСТЬ И ПЕРЕРАСЧЕТЫ ПО ОТМЕНЕННЫМ НАЛОГАМ, СБОРАМ И ИНЫМ ОБЯЗАТЕЛЬНЫМ ПЛАТЕЖАМ</t>
  </si>
  <si>
    <t>Наименование</t>
  </si>
  <si>
    <t>ИТОГО:</t>
  </si>
  <si>
    <t>00010000000000000000</t>
  </si>
  <si>
    <t>00010100000000000000</t>
  </si>
  <si>
    <t>00010102000010000110</t>
  </si>
  <si>
    <t>Налог на доходы физических лиц</t>
  </si>
  <si>
    <t>00010300000000000000</t>
  </si>
  <si>
    <t>00010302000010000110</t>
  </si>
  <si>
    <t>Акцизы по подакцизным товарам (продукции), производимым на территории Российской Федерации</t>
  </si>
  <si>
    <t>00010500000000000000</t>
  </si>
  <si>
    <t>00010501000000000110</t>
  </si>
  <si>
    <t>00010502000020000110</t>
  </si>
  <si>
    <t>00010503000010000110</t>
  </si>
  <si>
    <t>00010504000020000110</t>
  </si>
  <si>
    <t>00010600000000000000</t>
  </si>
  <si>
    <t>00010601000000000110</t>
  </si>
  <si>
    <t>00010606000000000110</t>
  </si>
  <si>
    <t>00010800000000000000</t>
  </si>
  <si>
    <t>00010803000010000110</t>
  </si>
  <si>
    <t>Государственная пошлина по делам, рассматриваемым в судах общей юрисдикции, мировыми судьями</t>
  </si>
  <si>
    <t>00010804000010000110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</si>
  <si>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</si>
  <si>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00011100000000000000</t>
  </si>
  <si>
    <t>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</si>
  <si>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</si>
  <si>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</si>
  <si>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00011200000000000000</t>
  </si>
  <si>
    <t>00011201000010000120</t>
  </si>
  <si>
    <t>Плата за негативное воздействие на окружающую среду</t>
  </si>
  <si>
    <t>00011300000000000000</t>
  </si>
  <si>
    <t>ДОХОДЫ ОТ ОКАЗАНИЯ ПЛАТНЫХ УСЛУГ И КОМПЕНСАЦИИ ЗАТРАТ ГОСУДАРСТВА</t>
  </si>
  <si>
    <t>00011301000000000130</t>
  </si>
  <si>
    <t>00011302000000000130</t>
  </si>
  <si>
    <t>00011400000000000000</t>
  </si>
  <si>
    <t>00011402000000000000</t>
  </si>
  <si>
    <t>00011406000000000430</t>
  </si>
  <si>
    <t>00011600000000000000</t>
  </si>
  <si>
    <t>00011601000010000140</t>
  </si>
  <si>
    <t>Административные штрафы, установленные Кодексом Российской Федерации об административных правонарушениях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</si>
  <si>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</si>
  <si>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</si>
  <si>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00011607000000000140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</si>
  <si>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</si>
  <si>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00011610000000000140</t>
  </si>
  <si>
    <t>Платежи в целях возмещения причиненного ущерба (убытков)</t>
  </si>
  <si>
    <t>00011700000000000000</t>
  </si>
  <si>
    <t>00011701000000000180</t>
  </si>
  <si>
    <t>00011715000000000150</t>
  </si>
  <si>
    <t>Инициативные платежи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</si>
  <si>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</si>
  <si>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</si>
  <si>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</si>
  <si>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</si>
  <si>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</si>
  <si>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Дотации бюджетам бюджетной системы Российской Федерации</t>
  </si>
  <si>
    <t>00020215001000000150</t>
  </si>
  <si>
    <t>Дотации на выравнивание бюджетной обеспеченности</t>
  </si>
  <si>
    <t>00020215002000000150</t>
  </si>
  <si>
    <t>Дотации бюджетам на поддержку мер по обеспечению сбалансированности бюджетов</t>
  </si>
  <si>
    <t>00020219999000000150</t>
  </si>
  <si>
    <t>Прочие дотации</t>
  </si>
  <si>
    <t>00020220000000000150</t>
  </si>
  <si>
    <t>Субсидии бюджетам бюджетной системы Российской Федерации (межбюджетные субсидии)</t>
  </si>
  <si>
    <t>00020220077000000150</t>
  </si>
  <si>
    <t>Субсидии бюджетам на софинансирование капитальных вложений в объекты муниципальной собственности</t>
  </si>
  <si>
    <t>00020225304000000150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</si>
  <si>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</si>
  <si>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00020225467000000150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</si>
  <si>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</si>
  <si>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00020225497000000150</t>
  </si>
  <si>
    <t>Субсидии бюджетам на реализацию мероприятий по обеспечению жильем молодых семей</t>
  </si>
  <si>
    <t>00020225511000000150</t>
  </si>
  <si>
    <t>Субсидии бюджетам на проведение комплексных кадастровых работ</t>
  </si>
  <si>
    <t>00020225519000000150</t>
  </si>
  <si>
    <t>Субсидии бюджетам на поддержку отрасли культуры</t>
  </si>
  <si>
    <t>00020225555000000150</t>
  </si>
  <si>
    <t>Субсидии бюджетам на реализацию программ формирования современной городской среды</t>
  </si>
  <si>
    <t>00020229999000000150</t>
  </si>
  <si>
    <t>Прочие субсидии</t>
  </si>
  <si>
    <t>00020230000000000150</t>
  </si>
  <si>
    <t>Субвенции бюджетам бюджетной системы Российской Федерации</t>
  </si>
  <si>
    <t>00020230024000000150</t>
  </si>
  <si>
    <t>Субвенции местным бюджетам на выполнение передаваемых полномочий субъектов Российской Федерации</t>
  </si>
  <si>
    <t>00020230029000000150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</si>
  <si>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</si>
  <si>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00020235118000000150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</si>
  <si>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</si>
  <si>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</si>
  <si>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</si>
  <si>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00020235930000000150</t>
  </si>
  <si>
    <t>Субвенции бюджетам на государственную регистрацию актов гражданского состояния</t>
  </si>
  <si>
    <t>00020239999000000150</t>
  </si>
  <si>
    <t>Прочие субвенции</t>
  </si>
  <si>
    <t>00020240000000000150</t>
  </si>
  <si>
    <t>Иные межбюджетные трансферты</t>
  </si>
  <si>
    <t>00020245303000000150</t>
  </si>
  <si>
    <t>00021800000000000000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</si>
  <si>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</si>
  <si>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</si>
  <si>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</si>
  <si>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</si>
  <si>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</si>
  <si>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00020225750000000150</t>
  </si>
  <si>
    <t>Субсидии бюджетам на реализацию мероприятий по модернизации школьных систем образования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</si>
  <si>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</si>
  <si>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00020249999000000150</t>
  </si>
  <si>
    <t>Прочие межбюджетные трансферты, передаваемые бюджетам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</si>
  <si>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</si>
  <si>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</si>
  <si>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</si>
  <si>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</si>
  <si>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</si>
  <si>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</si>
  <si>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00010900000000000000</t>
  </si>
  <si>
    <t>00010904000000000110</t>
  </si>
  <si>
    <t>Налоги на имущество</t>
  </si>
  <si>
    <t xml:space="preserve">Отклонение в части исполнения </t>
  </si>
  <si>
    <t>Исполнено</t>
  </si>
  <si>
    <t>Отклонение</t>
  </si>
  <si>
    <t>сумма</t>
  </si>
  <si>
    <t>% исполнения плана</t>
  </si>
  <si>
    <t>Сумма</t>
  </si>
  <si>
    <t>%</t>
  </si>
  <si>
    <t xml:space="preserve"> </t>
  </si>
  <si>
    <t>План</t>
  </si>
  <si>
    <t>00020700000000000000</t>
  </si>
  <si>
    <t>ПРОЧИЕ БЕЗВОЗМЕЗДНЫЕ ПОСТУПЛЕНИЯ</t>
  </si>
  <si>
    <r>
      <t xml:space="preserve">Сведения об исполнении доходов консолидированного бюджета МР "Усть-Цилемский" </t>
    </r>
    <r>
      <rPr>
        <b/>
        <u/>
        <sz val="11"/>
        <color theme="1"/>
        <rFont val="Calibri"/>
        <family val="2"/>
        <charset val="204"/>
        <scheme val="minor"/>
      </rPr>
      <t>за 2023 г</t>
    </r>
    <r>
      <rPr>
        <b/>
        <sz val="11"/>
        <color theme="1"/>
        <rFont val="Calibri"/>
        <family val="2"/>
        <charset val="204"/>
        <scheme val="minor"/>
      </rPr>
      <t>. на 01.07.2023 г., а также в сравнении с доходами на 01.07.2022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</si>
</sst>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0.0"/>
    <numFmt numFmtId="166" formatCode="#,##0.00000"/>
    <numFmt numFmtId="167" formatCode="#,##0.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sz val="8"/>
      <color rgb="FF000000"/>
      <name val="Arial"/>
      <family val="2"/>
      <charset val="204"/>
    </font>
    <font>
      <b/>
      <sz val="9"/>
      <name val="Arial Narrow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name val="Arial Narrow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b/>
      <sz val="9"/>
      <color theme="1"/>
      <name val="Arial Narrow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B9CDE5"/>
      </patternFill>
    </fill>
    <fill>
      <patternFill patternType="solid">
        <fgColor rgb="FFFFD5AB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3" fillId="0" borderId="2">
      <alignment horizontal="center"/>
    </xf>
    <xf numFmtId="0" fontId="3" fillId="0" borderId="3">
      <alignment horizontal="left" wrapText="1" indent="2"/>
    </xf>
    <xf numFmtId="4" fontId="3" fillId="0" borderId="2">
      <alignment horizontal="right"/>
    </xf>
    <xf numFmtId="0" fontId="5" fillId="0" borderId="4">
      <alignment horizontal="left" wrapText="1"/>
    </xf>
    <xf numFmtId="4" fontId="6" fillId="2" borderId="5">
      <alignment horizontal="right" vertical="top" shrinkToFit="1"/>
    </xf>
    <xf numFmtId="4" fontId="6" fillId="3" borderId="6">
      <alignment horizontal="right" vertical="top" shrinkToFit="1"/>
    </xf>
    <xf numFmtId="4" fontId="7" fillId="0" borderId="6">
      <alignment horizontal="right" vertical="top" shrinkToFit="1"/>
    </xf>
    <xf numFmtId="49" fontId="7" fillId="0" borderId="6">
      <alignment horizontal="center" vertical="top" shrinkToFit="1"/>
    </xf>
    <xf numFmtId="49" fontId="7" fillId="0" borderId="6">
      <alignment horizontal="center" vertical="top" shrinkToFit="1"/>
    </xf>
    <xf numFmtId="0" fontId="7" fillId="0" borderId="6">
      <alignment horizontal="left" vertical="top" wrapText="1"/>
    </xf>
    <xf numFmtId="0" fontId="7" fillId="0" borderId="6">
      <alignment horizontal="left" vertical="top" wrapText="1"/>
    </xf>
    <xf numFmtId="4" fontId="9" fillId="3" borderId="6">
      <alignment horizontal="right" vertical="top" shrinkToFit="1"/>
    </xf>
    <xf numFmtId="4" fontId="7" fillId="0" borderId="6">
      <alignment horizontal="right" vertical="top" shrinkToFit="1"/>
    </xf>
    <xf numFmtId="4" fontId="7" fillId="0" borderId="6">
      <alignment horizontal="right" vertical="top" shrinkToFit="1"/>
    </xf>
    <xf numFmtId="4" fontId="9" fillId="2" borderId="5">
      <alignment horizontal="right" vertical="top" shrinkToFit="1"/>
    </xf>
    <xf numFmtId="4" fontId="7" fillId="0" borderId="6">
      <alignment horizontal="right" vertical="top" shrinkToFit="1"/>
    </xf>
    <xf numFmtId="49" fontId="10" fillId="0" borderId="2">
      <alignment horizontal="center"/>
    </xf>
    <xf numFmtId="4" fontId="11" fillId="3" borderId="6">
      <alignment horizontal="right" vertical="top" shrinkToFit="1"/>
    </xf>
    <xf numFmtId="4" fontId="11" fillId="2" borderId="7">
      <alignment horizontal="right" vertical="top" shrinkToFit="1"/>
    </xf>
    <xf numFmtId="4" fontId="7" fillId="0" borderId="6">
      <alignment horizontal="right" vertical="top" shrinkToFit="1"/>
    </xf>
    <xf numFmtId="49" fontId="12" fillId="4" borderId="10">
      <alignment horizontal="center" vertical="top" shrinkToFit="1"/>
    </xf>
    <xf numFmtId="0" fontId="12" fillId="4" borderId="11">
      <alignment horizontal="left" vertical="top" wrapText="1"/>
    </xf>
    <xf numFmtId="4" fontId="12" fillId="4" borderId="11">
      <alignment horizontal="right" vertical="top" shrinkToFit="1"/>
    </xf>
    <xf numFmtId="4" fontId="12" fillId="4" borderId="12">
      <alignment horizontal="right" vertical="top" shrinkToFit="1"/>
    </xf>
    <xf numFmtId="0" fontId="6" fillId="2" borderId="5">
      <alignment horizontal="left" vertical="top" wrapText="1"/>
    </xf>
    <xf numFmtId="0" fontId="6" fillId="3" borderId="6">
      <alignment horizontal="left" vertical="top" wrapText="1"/>
    </xf>
    <xf numFmtId="0" fontId="7" fillId="0" borderId="6">
      <alignment horizontal="left" vertical="top" wrapText="1"/>
    </xf>
    <xf numFmtId="4" fontId="12" fillId="5" borderId="15">
      <alignment horizontal="right" shrinkToFit="1"/>
    </xf>
    <xf numFmtId="4" fontId="12" fillId="5" borderId="16">
      <alignment horizontal="right" shrinkToFit="1"/>
    </xf>
    <xf numFmtId="0" fontId="15" fillId="0" borderId="0"/>
    <xf numFmtId="167" fontId="7" fillId="0" borderId="6">
      <alignment horizontal="right" vertical="top" shrinkToFit="1"/>
    </xf>
    <xf numFmtId="167" fontId="7" fillId="0" borderId="14">
      <alignment horizontal="right" vertical="top" shrinkToFit="1"/>
    </xf>
    <xf numFmtId="0" fontId="7" fillId="0" borderId="6">
      <alignment horizontal="left" vertical="top" wrapText="1"/>
    </xf>
    <xf numFmtId="49" fontId="7" fillId="0" borderId="6">
      <alignment horizontal="center" vertical="top" shrinkToFit="1"/>
    </xf>
    <xf numFmtId="166" fontId="7" fillId="0" borderId="14">
      <alignment horizontal="right" vertical="top" shrinkToFit="1"/>
    </xf>
    <xf numFmtId="166" fontId="7" fillId="0" borderId="6">
      <alignment horizontal="right" vertical="top" shrinkToFit="1"/>
    </xf>
    <xf numFmtId="166" fontId="7" fillId="0" borderId="14">
      <alignment horizontal="right" vertical="top" shrinkToFit="1"/>
    </xf>
    <xf numFmtId="49" fontId="6" fillId="2" borderId="5">
      <alignment horizontal="center" vertical="top" shrinkToFit="1"/>
    </xf>
    <xf numFmtId="49" fontId="6" fillId="0" borderId="21">
      <alignment horizontal="center" vertical="center" wrapText="1"/>
    </xf>
    <xf numFmtId="49" fontId="6" fillId="3" borderId="13">
      <alignment horizontal="center" vertical="top" shrinkToFit="1"/>
    </xf>
    <xf numFmtId="0" fontId="6" fillId="3" borderId="6">
      <alignment horizontal="left" vertical="top" wrapText="1"/>
    </xf>
    <xf numFmtId="166" fontId="6" fillId="3" borderId="6">
      <alignment horizontal="right" vertical="top" shrinkToFit="1"/>
    </xf>
    <xf numFmtId="49" fontId="13" fillId="0" borderId="13">
      <alignment horizontal="center" vertical="top" shrinkToFit="1"/>
    </xf>
    <xf numFmtId="166" fontId="6" fillId="3" borderId="6">
      <alignment horizontal="right" vertical="top" shrinkToFit="1"/>
    </xf>
    <xf numFmtId="166" fontId="6" fillId="3" borderId="14">
      <alignment horizontal="right" vertical="top" shrinkToFit="1"/>
    </xf>
    <xf numFmtId="166" fontId="6" fillId="3" borderId="14">
      <alignment horizontal="right" vertical="top" shrinkToFit="1"/>
    </xf>
    <xf numFmtId="166" fontId="7" fillId="0" borderId="6">
      <alignment horizontal="right" vertical="top" shrinkToFit="1"/>
    </xf>
    <xf numFmtId="166" fontId="7" fillId="0" borderId="14">
      <alignment horizontal="right" vertical="top" shrinkToFit="1"/>
    </xf>
    <xf numFmtId="166" fontId="7" fillId="0" borderId="6">
      <alignment horizontal="right" vertical="top" shrinkToFit="1"/>
    </xf>
    <xf numFmtId="166" fontId="7" fillId="0" borderId="14">
      <alignment horizontal="right" vertical="top" shrinkToFit="1"/>
    </xf>
    <xf numFmtId="49" fontId="6" fillId="3" borderId="13">
      <alignment horizontal="center" vertical="top" shrinkToFit="1"/>
    </xf>
    <xf numFmtId="0" fontId="6" fillId="3" borderId="6">
      <alignment horizontal="left" vertical="top" wrapText="1"/>
    </xf>
    <xf numFmtId="166" fontId="6" fillId="3" borderId="6">
      <alignment horizontal="right" vertical="top" shrinkToFit="1"/>
    </xf>
    <xf numFmtId="166" fontId="6" fillId="3" borderId="14">
      <alignment horizontal="right" vertical="top" shrinkToFit="1"/>
    </xf>
  </cellStyleXfs>
  <cellXfs count="54">
    <xf numFmtId="0" fontId="0" fillId="0" borderId="0" xfId="0"/>
    <xf numFmtId="0" fontId="0" fillId="0" borderId="0" xfId="0" applyFill="1"/>
    <xf numFmtId="0" fontId="2" fillId="0" borderId="0" xfId="0" applyFont="1" applyFill="1" applyBorder="1" applyAlignment="1" applyProtection="1"/>
    <xf numFmtId="49" fontId="8" fillId="0" borderId="1" xfId="0" applyNumberFormat="1" applyFont="1" applyFill="1" applyBorder="1" applyAlignment="1" applyProtection="1">
      <alignment horizontal="center" vertical="center" wrapText="1"/>
    </xf>
    <xf numFmtId="4" fontId="8" fillId="0" borderId="1" xfId="1" applyNumberFormat="1" applyFont="1" applyFill="1" applyBorder="1" applyAlignment="1" applyProtection="1">
      <alignment horizontal="center" vertical="center" wrapText="1"/>
    </xf>
    <xf numFmtId="49" fontId="8" fillId="0" borderId="1" xfId="10" applyNumberFormat="1" applyFont="1" applyFill="1" applyBorder="1" applyAlignment="1" applyProtection="1">
      <alignment horizontal="center" vertical="top" shrinkToFit="1"/>
    </xf>
    <xf numFmtId="0" fontId="8" fillId="0" borderId="1" xfId="30" applyNumberFormat="1" applyFont="1" applyFill="1" applyBorder="1" applyProtection="1">
      <alignment horizontal="left" vertical="top" wrapText="1"/>
    </xf>
    <xf numFmtId="49" fontId="8" fillId="0" borderId="1" xfId="11" applyNumberFormat="1" applyFont="1" applyFill="1" applyBorder="1" applyAlignment="1" applyProtection="1">
      <alignment horizontal="center" vertical="top" shrinkToFit="1"/>
    </xf>
    <xf numFmtId="0" fontId="8" fillId="0" borderId="1" xfId="31" applyNumberFormat="1" applyFont="1" applyFill="1" applyBorder="1" applyProtection="1">
      <alignment horizontal="left" vertical="top" wrapText="1"/>
    </xf>
    <xf numFmtId="49" fontId="4" fillId="0" borderId="1" xfId="3" applyNumberFormat="1" applyFont="1" applyFill="1" applyBorder="1" applyAlignment="1" applyProtection="1">
      <alignment horizontal="center" vertical="center" wrapText="1"/>
    </xf>
    <xf numFmtId="4" fontId="8" fillId="0" borderId="1" xfId="7" applyFont="1" applyFill="1" applyBorder="1" applyAlignment="1" applyProtection="1">
      <alignment horizontal="right" vertical="center"/>
    </xf>
    <xf numFmtId="4" fontId="8" fillId="0" borderId="1" xfId="16" applyNumberFormat="1" applyFont="1" applyFill="1" applyBorder="1" applyAlignment="1" applyProtection="1">
      <alignment horizontal="right" vertical="center" shrinkToFit="1"/>
    </xf>
    <xf numFmtId="4" fontId="8" fillId="0" borderId="1" xfId="22" applyNumberFormat="1" applyFont="1" applyFill="1" applyBorder="1" applyAlignment="1" applyProtection="1">
      <alignment horizontal="right" vertical="center" shrinkToFit="1"/>
    </xf>
    <xf numFmtId="4" fontId="8" fillId="0" borderId="1" xfId="12" applyNumberFormat="1" applyFont="1" applyFill="1" applyBorder="1" applyAlignment="1" applyProtection="1">
      <alignment horizontal="right" vertical="center" shrinkToFit="1"/>
    </xf>
    <xf numFmtId="4" fontId="8" fillId="0" borderId="1" xfId="14" applyNumberFormat="1" applyFont="1" applyFill="1" applyBorder="1" applyAlignment="1" applyProtection="1">
      <alignment horizontal="right" vertical="center" shrinkToFit="1"/>
    </xf>
    <xf numFmtId="4" fontId="8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7" applyFont="1" applyFill="1" applyBorder="1" applyAlignment="1" applyProtection="1">
      <alignment horizontal="right" vertical="center"/>
    </xf>
    <xf numFmtId="0" fontId="0" fillId="0" borderId="0" xfId="0"/>
    <xf numFmtId="165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 applyProtection="1">
      <alignment horizontal="center" vertical="center" wrapText="1"/>
    </xf>
    <xf numFmtId="4" fontId="4" fillId="0" borderId="1" xfId="17" applyNumberFormat="1" applyFont="1" applyFill="1" applyBorder="1" applyAlignment="1" applyProtection="1">
      <alignment horizontal="right" vertical="center" shrinkToFit="1"/>
    </xf>
    <xf numFmtId="49" fontId="4" fillId="6" borderId="1" xfId="25" applyNumberFormat="1" applyFont="1" applyFill="1" applyBorder="1" applyProtection="1">
      <alignment horizontal="center" vertical="top" shrinkToFit="1"/>
    </xf>
    <xf numFmtId="0" fontId="4" fillId="6" borderId="1" xfId="26" applyNumberFormat="1" applyFont="1" applyFill="1" applyBorder="1" applyProtection="1">
      <alignment horizontal="left" vertical="top" wrapText="1"/>
    </xf>
    <xf numFmtId="4" fontId="4" fillId="6" borderId="1" xfId="27" applyNumberFormat="1" applyFont="1" applyFill="1" applyBorder="1" applyAlignment="1" applyProtection="1">
      <alignment horizontal="right" vertical="center" shrinkToFit="1"/>
    </xf>
    <xf numFmtId="4" fontId="4" fillId="6" borderId="1" xfId="28" applyNumberFormat="1" applyFont="1" applyFill="1" applyBorder="1" applyAlignment="1" applyProtection="1">
      <alignment horizontal="right" vertical="center" shrinkToFit="1"/>
    </xf>
    <xf numFmtId="4" fontId="4" fillId="6" borderId="1" xfId="7" applyFont="1" applyFill="1" applyBorder="1" applyAlignment="1" applyProtection="1">
      <alignment horizontal="right" vertical="center"/>
    </xf>
    <xf numFmtId="4" fontId="4" fillId="6" borderId="1" xfId="17" applyNumberFormat="1" applyFont="1" applyFill="1" applyBorder="1" applyAlignment="1" applyProtection="1">
      <alignment horizontal="right" vertical="center" shrinkToFit="1"/>
    </xf>
    <xf numFmtId="4" fontId="4" fillId="6" borderId="1" xfId="1" applyNumberFormat="1" applyFont="1" applyFill="1" applyBorder="1" applyAlignment="1" applyProtection="1">
      <alignment horizontal="center" vertical="center" wrapText="1"/>
    </xf>
    <xf numFmtId="49" fontId="4" fillId="0" borderId="1" xfId="10" applyNumberFormat="1" applyFont="1" applyFill="1" applyBorder="1" applyAlignment="1" applyProtection="1">
      <alignment horizontal="center" vertical="top" shrinkToFit="1"/>
    </xf>
    <xf numFmtId="0" fontId="4" fillId="0" borderId="1" xfId="30" applyNumberFormat="1" applyFont="1" applyFill="1" applyBorder="1" applyProtection="1">
      <alignment horizontal="left" vertical="top" wrapText="1"/>
    </xf>
    <xf numFmtId="4" fontId="4" fillId="0" borderId="1" xfId="16" applyNumberFormat="1" applyFont="1" applyFill="1" applyBorder="1" applyAlignment="1" applyProtection="1">
      <alignment horizontal="right" vertical="center" shrinkToFit="1"/>
    </xf>
    <xf numFmtId="4" fontId="4" fillId="0" borderId="1" xfId="22" applyNumberFormat="1" applyFont="1" applyFill="1" applyBorder="1" applyAlignment="1" applyProtection="1">
      <alignment horizontal="right" vertical="center" shrinkToFit="1"/>
    </xf>
    <xf numFmtId="4" fontId="4" fillId="0" borderId="1" xfId="18" applyNumberFormat="1" applyFont="1" applyFill="1" applyBorder="1" applyAlignment="1" applyProtection="1">
      <alignment horizontal="right" vertical="center" shrinkToFit="1"/>
    </xf>
    <xf numFmtId="49" fontId="4" fillId="0" borderId="1" xfId="9" applyNumberFormat="1" applyFont="1" applyFill="1" applyBorder="1" applyAlignment="1" applyProtection="1">
      <alignment horizontal="center" vertical="top" shrinkToFit="1"/>
    </xf>
    <xf numFmtId="0" fontId="4" fillId="0" borderId="1" xfId="29" applyNumberFormat="1" applyFont="1" applyFill="1" applyBorder="1" applyProtection="1">
      <alignment horizontal="left" vertical="top" wrapText="1"/>
    </xf>
    <xf numFmtId="4" fontId="4" fillId="0" borderId="1" xfId="19" applyNumberFormat="1" applyFont="1" applyFill="1" applyBorder="1" applyAlignment="1" applyProtection="1">
      <alignment horizontal="right" vertical="center" shrinkToFit="1"/>
    </xf>
    <xf numFmtId="4" fontId="4" fillId="0" borderId="1" xfId="23" applyNumberFormat="1" applyFont="1" applyFill="1" applyBorder="1" applyAlignment="1" applyProtection="1">
      <alignment horizontal="right" vertical="center" shrinkToFit="1"/>
    </xf>
    <xf numFmtId="0" fontId="16" fillId="0" borderId="0" xfId="0" applyFont="1" applyFill="1" applyAlignment="1">
      <alignment horizontal="center" wrapText="1"/>
    </xf>
    <xf numFmtId="164" fontId="14" fillId="0" borderId="20" xfId="0" applyNumberFormat="1" applyFont="1" applyFill="1" applyBorder="1" applyAlignment="1">
      <alignment horizontal="center" vertical="center" wrapText="1"/>
    </xf>
    <xf numFmtId="164" fontId="14" fillId="0" borderId="19" xfId="0" applyNumberFormat="1" applyFont="1" applyFill="1" applyBorder="1" applyAlignment="1">
      <alignment horizontal="center" vertical="center" wrapText="1"/>
    </xf>
    <xf numFmtId="164" fontId="14" fillId="0" borderId="18" xfId="0" applyNumberFormat="1" applyFont="1" applyFill="1" applyBorder="1" applyAlignment="1">
      <alignment horizontal="center" vertical="center" wrapText="1"/>
    </xf>
    <xf numFmtId="164" fontId="14" fillId="0" borderId="17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 applyProtection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49" fontId="4" fillId="0" borderId="1" xfId="11" applyNumberFormat="1" applyFont="1" applyFill="1" applyBorder="1" applyAlignment="1" applyProtection="1">
      <alignment horizontal="center" vertical="top" shrinkToFit="1"/>
    </xf>
    <xf numFmtId="0" fontId="4" fillId="0" borderId="1" xfId="31" applyNumberFormat="1" applyFont="1" applyFill="1" applyBorder="1" applyProtection="1">
      <alignment horizontal="left" vertical="top" wrapText="1"/>
    </xf>
  </cellXfs>
  <cellStyles count="59">
    <cellStyle name="ex58" xfId="32"/>
    <cellStyle name="ex58 2" xfId="44"/>
    <cellStyle name="ex59" xfId="33"/>
    <cellStyle name="ex59 2" xfId="45"/>
    <cellStyle name="ex60" xfId="25"/>
    <cellStyle name="ex60 2" xfId="55"/>
    <cellStyle name="ex61" xfId="26"/>
    <cellStyle name="ex61 2" xfId="56"/>
    <cellStyle name="ex62" xfId="27"/>
    <cellStyle name="ex63" xfId="28"/>
    <cellStyle name="ex63 2" xfId="47"/>
    <cellStyle name="ex64" xfId="9"/>
    <cellStyle name="ex64 2" xfId="42"/>
    <cellStyle name="ex65" xfId="29"/>
    <cellStyle name="ex66" xfId="19"/>
    <cellStyle name="ex66 2" xfId="38"/>
    <cellStyle name="ex67" xfId="23"/>
    <cellStyle name="ex67 2" xfId="37"/>
    <cellStyle name="ex68" xfId="10"/>
    <cellStyle name="ex69" xfId="30"/>
    <cellStyle name="ex70" xfId="22"/>
    <cellStyle name="ex71" xfId="16"/>
    <cellStyle name="ex72" xfId="11"/>
    <cellStyle name="ex73" xfId="31"/>
    <cellStyle name="ex74" xfId="12"/>
    <cellStyle name="ex75" xfId="14"/>
    <cellStyle name="ex76" xfId="17"/>
    <cellStyle name="ex78" xfId="24"/>
    <cellStyle name="ex79" xfId="13"/>
    <cellStyle name="ex80" xfId="15"/>
    <cellStyle name="ex81" xfId="18"/>
    <cellStyle name="ex86" xfId="20"/>
    <cellStyle name="st62" xfId="53"/>
    <cellStyle name="st63" xfId="54"/>
    <cellStyle name="st64" xfId="39"/>
    <cellStyle name="st66" xfId="48"/>
    <cellStyle name="st67" xfId="49"/>
    <cellStyle name="st68" xfId="46"/>
    <cellStyle name="st69" xfId="50"/>
    <cellStyle name="st70" xfId="51"/>
    <cellStyle name="st71" xfId="52"/>
    <cellStyle name="st72" xfId="57"/>
    <cellStyle name="st73" xfId="58"/>
    <cellStyle name="st74" xfId="35"/>
    <cellStyle name="st75" xfId="36"/>
    <cellStyle name="st94" xfId="40"/>
    <cellStyle name="st95" xfId="41"/>
    <cellStyle name="xl_bot_header" xfId="43"/>
    <cellStyle name="xl29" xfId="8"/>
    <cellStyle name="xl31" xfId="6"/>
    <cellStyle name="xl43" xfId="21"/>
    <cellStyle name="xl44" xfId="5"/>
    <cellStyle name="xl46" xfId="7"/>
    <cellStyle name="Обычный" xfId="0" builtinId="0"/>
    <cellStyle name="Обычный 2" xfId="1"/>
    <cellStyle name="Обычный 2 2" xfId="34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tabSelected="1"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L74" sqref="L74:L76"/>
    </sheetView>
  </sheetViews>
  <sheetFormatPr defaultRowHeight="15" x14ac:dyDescent="0.25"/>
  <cols>
    <col min="1" max="1" width="18.28515625" style="1" customWidth="1"/>
    <col min="2" max="2" width="52.7109375" style="1" customWidth="1"/>
    <col min="3" max="12" width="12.7109375" style="1" customWidth="1"/>
  </cols>
  <sheetData>
    <row r="1" spans="1:12" x14ac:dyDescent="0.25">
      <c r="A1" s="39" t="s">
        <v>153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x14ac:dyDescent="0.25">
      <c r="A2" s="2" t="s">
        <v>149</v>
      </c>
      <c r="B2" s="2"/>
      <c r="K2" s="44" t="s">
        <v>21</v>
      </c>
      <c r="L2" s="44"/>
    </row>
    <row r="3" spans="1:12" x14ac:dyDescent="0.25">
      <c r="A3" s="48" t="s">
        <v>14</v>
      </c>
      <c r="B3" s="48" t="s">
        <v>26</v>
      </c>
      <c r="C3" s="49">
        <v>2022</v>
      </c>
      <c r="D3" s="49"/>
      <c r="E3" s="49"/>
      <c r="F3" s="49"/>
      <c r="G3" s="45">
        <v>2023</v>
      </c>
      <c r="H3" s="46"/>
      <c r="I3" s="46"/>
      <c r="J3" s="47"/>
      <c r="K3" s="40" t="s">
        <v>142</v>
      </c>
      <c r="L3" s="41"/>
    </row>
    <row r="4" spans="1:12" s="18" customFormat="1" ht="15" customHeight="1" x14ac:dyDescent="0.25">
      <c r="A4" s="48"/>
      <c r="B4" s="48"/>
      <c r="C4" s="50" t="s">
        <v>150</v>
      </c>
      <c r="D4" s="51" t="s">
        <v>143</v>
      </c>
      <c r="E4" s="45" t="s">
        <v>144</v>
      </c>
      <c r="F4" s="47"/>
      <c r="G4" s="50" t="s">
        <v>150</v>
      </c>
      <c r="H4" s="51" t="s">
        <v>143</v>
      </c>
      <c r="I4" s="45" t="s">
        <v>144</v>
      </c>
      <c r="J4" s="47"/>
      <c r="K4" s="42"/>
      <c r="L4" s="43"/>
    </row>
    <row r="5" spans="1:12" ht="27" x14ac:dyDescent="0.25">
      <c r="A5" s="48"/>
      <c r="B5" s="48"/>
      <c r="C5" s="50"/>
      <c r="D5" s="51"/>
      <c r="E5" s="9" t="s">
        <v>145</v>
      </c>
      <c r="F5" s="9" t="s">
        <v>146</v>
      </c>
      <c r="G5" s="50"/>
      <c r="H5" s="51"/>
      <c r="I5" s="9" t="s">
        <v>145</v>
      </c>
      <c r="J5" s="9" t="s">
        <v>146</v>
      </c>
      <c r="K5" s="19" t="s">
        <v>147</v>
      </c>
      <c r="L5" s="20" t="s">
        <v>148</v>
      </c>
    </row>
    <row r="6" spans="1:12" x14ac:dyDescent="0.25">
      <c r="A6" s="3"/>
      <c r="B6" s="16" t="s">
        <v>27</v>
      </c>
      <c r="C6" s="17">
        <v>1054640358.13</v>
      </c>
      <c r="D6" s="17">
        <v>608482378.02999997</v>
      </c>
      <c r="E6" s="17">
        <f>D6-C6</f>
        <v>-446157980.10000002</v>
      </c>
      <c r="F6" s="17">
        <f>D6/C6*100</f>
        <v>57.695722844222466</v>
      </c>
      <c r="G6" s="17">
        <v>1245466419.5</v>
      </c>
      <c r="H6" s="17">
        <v>648404641.45000005</v>
      </c>
      <c r="I6" s="17">
        <f>H6-G6</f>
        <v>-597061778.04999995</v>
      </c>
      <c r="J6" s="17">
        <f>H6/G6*100</f>
        <v>52.061190193333843</v>
      </c>
      <c r="K6" s="21">
        <f>H6-D6</f>
        <v>39922263.420000076</v>
      </c>
      <c r="L6" s="21">
        <f>H6/D6*100-100</f>
        <v>6.5609563828702591</v>
      </c>
    </row>
    <row r="7" spans="1:12" x14ac:dyDescent="0.25">
      <c r="A7" s="23" t="s">
        <v>28</v>
      </c>
      <c r="B7" s="24" t="s">
        <v>0</v>
      </c>
      <c r="C7" s="25">
        <v>221735713.59999999</v>
      </c>
      <c r="D7" s="26">
        <v>110802539.89</v>
      </c>
      <c r="E7" s="27">
        <f>D7-C7</f>
        <v>-110933173.70999999</v>
      </c>
      <c r="F7" s="27">
        <f>D7/C7*100</f>
        <v>49.970542900401767</v>
      </c>
      <c r="G7" s="25">
        <v>246429975</v>
      </c>
      <c r="H7" s="26">
        <v>125719665.62</v>
      </c>
      <c r="I7" s="27">
        <f>H7-G7</f>
        <v>-120710309.38</v>
      </c>
      <c r="J7" s="27">
        <f>H7/G7*100</f>
        <v>51.016385332182089</v>
      </c>
      <c r="K7" s="29">
        <f>H7-D7</f>
        <v>14917125.730000004</v>
      </c>
      <c r="L7" s="29">
        <f>H7/D7*100-100</f>
        <v>13.462801254203271</v>
      </c>
    </row>
    <row r="8" spans="1:12" x14ac:dyDescent="0.25">
      <c r="A8" s="35" t="s">
        <v>29</v>
      </c>
      <c r="B8" s="36" t="s">
        <v>1</v>
      </c>
      <c r="C8" s="37">
        <v>181792000</v>
      </c>
      <c r="D8" s="38">
        <v>87685796.870000005</v>
      </c>
      <c r="E8" s="17">
        <f t="shared" ref="E8:E72" si="0">D8-C8</f>
        <v>-94106203.129999995</v>
      </c>
      <c r="F8" s="17">
        <f t="shared" ref="F8:F68" si="1">D8/C8*100</f>
        <v>48.234133993795112</v>
      </c>
      <c r="G8" s="37">
        <v>194666000</v>
      </c>
      <c r="H8" s="38">
        <v>102252123.79000001</v>
      </c>
      <c r="I8" s="17">
        <f t="shared" ref="I8:I72" si="2">H8-G8</f>
        <v>-92413876.209999993</v>
      </c>
      <c r="J8" s="17">
        <f t="shared" ref="J8:J68" si="3">H8/G8*100</f>
        <v>52.526955806355502</v>
      </c>
      <c r="K8" s="21">
        <f t="shared" ref="K8:K72" si="4">H8-D8</f>
        <v>14566326.920000002</v>
      </c>
      <c r="L8" s="21">
        <f t="shared" ref="L8:L72" si="5">H8/D8*100-100</f>
        <v>16.611957055708288</v>
      </c>
    </row>
    <row r="9" spans="1:12" x14ac:dyDescent="0.25">
      <c r="A9" s="5" t="s">
        <v>30</v>
      </c>
      <c r="B9" s="6" t="s">
        <v>31</v>
      </c>
      <c r="C9" s="12">
        <v>181792000</v>
      </c>
      <c r="D9" s="11">
        <v>87685796.870000005</v>
      </c>
      <c r="E9" s="10">
        <f t="shared" si="0"/>
        <v>-94106203.129999995</v>
      </c>
      <c r="F9" s="10">
        <f t="shared" si="1"/>
        <v>48.234133993795112</v>
      </c>
      <c r="G9" s="12">
        <v>194666000</v>
      </c>
      <c r="H9" s="11">
        <v>102252123.79000001</v>
      </c>
      <c r="I9" s="10">
        <f t="shared" si="2"/>
        <v>-92413876.209999993</v>
      </c>
      <c r="J9" s="10">
        <f t="shared" si="3"/>
        <v>52.526955806355502</v>
      </c>
      <c r="K9" s="4">
        <f t="shared" si="4"/>
        <v>14566326.920000002</v>
      </c>
      <c r="L9" s="4">
        <f t="shared" si="5"/>
        <v>16.611957055708288</v>
      </c>
    </row>
    <row r="10" spans="1:12" ht="27" x14ac:dyDescent="0.25">
      <c r="A10" s="35" t="s">
        <v>32</v>
      </c>
      <c r="B10" s="36" t="s">
        <v>2</v>
      </c>
      <c r="C10" s="37">
        <v>19065650</v>
      </c>
      <c r="D10" s="38">
        <v>10325347.84</v>
      </c>
      <c r="E10" s="17">
        <f t="shared" si="0"/>
        <v>-8740302.1600000001</v>
      </c>
      <c r="F10" s="17">
        <f t="shared" si="1"/>
        <v>54.156809969762378</v>
      </c>
      <c r="G10" s="37">
        <v>18468400</v>
      </c>
      <c r="H10" s="38">
        <v>10064213.07</v>
      </c>
      <c r="I10" s="17">
        <f t="shared" si="2"/>
        <v>-8404186.9299999997</v>
      </c>
      <c r="J10" s="17">
        <f t="shared" si="3"/>
        <v>54.494233772281305</v>
      </c>
      <c r="K10" s="21">
        <f t="shared" si="4"/>
        <v>-261134.76999999955</v>
      </c>
      <c r="L10" s="21">
        <f t="shared" si="5"/>
        <v>-2.5290651128320718</v>
      </c>
    </row>
    <row r="11" spans="1:12" ht="27" x14ac:dyDescent="0.25">
      <c r="A11" s="5" t="s">
        <v>33</v>
      </c>
      <c r="B11" s="6" t="s">
        <v>34</v>
      </c>
      <c r="C11" s="12">
        <v>19065650</v>
      </c>
      <c r="D11" s="11">
        <v>10325347.84</v>
      </c>
      <c r="E11" s="10">
        <f t="shared" si="0"/>
        <v>-8740302.1600000001</v>
      </c>
      <c r="F11" s="10">
        <f t="shared" si="1"/>
        <v>54.156809969762378</v>
      </c>
      <c r="G11" s="12">
        <v>18468400</v>
      </c>
      <c r="H11" s="11">
        <v>10064213.07</v>
      </c>
      <c r="I11" s="10">
        <f t="shared" si="2"/>
        <v>-8404186.9299999997</v>
      </c>
      <c r="J11" s="10">
        <f t="shared" si="3"/>
        <v>54.494233772281305</v>
      </c>
      <c r="K11" s="4">
        <f t="shared" si="4"/>
        <v>-261134.76999999955</v>
      </c>
      <c r="L11" s="4">
        <f t="shared" si="5"/>
        <v>-2.5290651128320718</v>
      </c>
    </row>
    <row r="12" spans="1:12" x14ac:dyDescent="0.25">
      <c r="A12" s="35" t="s">
        <v>35</v>
      </c>
      <c r="B12" s="36" t="s">
        <v>3</v>
      </c>
      <c r="C12" s="37">
        <v>7133111.8600000003</v>
      </c>
      <c r="D12" s="38">
        <v>5357428.53</v>
      </c>
      <c r="E12" s="17">
        <f t="shared" si="0"/>
        <v>-1775683.33</v>
      </c>
      <c r="F12" s="17">
        <f t="shared" si="1"/>
        <v>75.106470151443844</v>
      </c>
      <c r="G12" s="37">
        <v>16790000</v>
      </c>
      <c r="H12" s="38">
        <v>7849363.6399999997</v>
      </c>
      <c r="I12" s="17">
        <f t="shared" si="2"/>
        <v>-8940636.3599999994</v>
      </c>
      <c r="J12" s="17">
        <f t="shared" si="3"/>
        <v>46.750230136986296</v>
      </c>
      <c r="K12" s="21">
        <f t="shared" si="4"/>
        <v>2491935.1099999994</v>
      </c>
      <c r="L12" s="21">
        <f t="shared" si="5"/>
        <v>46.51364168548227</v>
      </c>
    </row>
    <row r="13" spans="1:12" ht="27" x14ac:dyDescent="0.25">
      <c r="A13" s="5" t="s">
        <v>36</v>
      </c>
      <c r="B13" s="6" t="s">
        <v>4</v>
      </c>
      <c r="C13" s="12">
        <v>5223000</v>
      </c>
      <c r="D13" s="11">
        <v>4215242.2699999996</v>
      </c>
      <c r="E13" s="10">
        <f t="shared" si="0"/>
        <v>-1007757.7300000004</v>
      </c>
      <c r="F13" s="10">
        <f t="shared" si="1"/>
        <v>80.705385219222663</v>
      </c>
      <c r="G13" s="12">
        <v>15148000</v>
      </c>
      <c r="H13" s="11">
        <v>7221053.9900000002</v>
      </c>
      <c r="I13" s="10">
        <f t="shared" si="2"/>
        <v>-7926946.0099999998</v>
      </c>
      <c r="J13" s="10">
        <f t="shared" si="3"/>
        <v>47.670015777660417</v>
      </c>
      <c r="K13" s="4">
        <f t="shared" si="4"/>
        <v>3005811.7200000007</v>
      </c>
      <c r="L13" s="4">
        <f t="shared" si="5"/>
        <v>71.3081604203974</v>
      </c>
    </row>
    <row r="14" spans="1:12" x14ac:dyDescent="0.25">
      <c r="A14" s="5" t="s">
        <v>37</v>
      </c>
      <c r="B14" s="6" t="s">
        <v>5</v>
      </c>
      <c r="C14" s="12">
        <v>10000</v>
      </c>
      <c r="D14" s="11">
        <v>-583.49</v>
      </c>
      <c r="E14" s="10">
        <f t="shared" si="0"/>
        <v>-10583.49</v>
      </c>
      <c r="F14" s="10">
        <f t="shared" si="1"/>
        <v>-5.8349000000000002</v>
      </c>
      <c r="G14" s="12">
        <v>10000</v>
      </c>
      <c r="H14" s="11">
        <v>-76974.820000000007</v>
      </c>
      <c r="I14" s="10">
        <f t="shared" si="2"/>
        <v>-86974.82</v>
      </c>
      <c r="J14" s="10">
        <f t="shared" si="3"/>
        <v>-769.74820000000011</v>
      </c>
      <c r="K14" s="4">
        <f t="shared" si="4"/>
        <v>-76391.33</v>
      </c>
      <c r="L14" s="4">
        <f t="shared" si="5"/>
        <v>13092.140396579205</v>
      </c>
    </row>
    <row r="15" spans="1:12" x14ac:dyDescent="0.25">
      <c r="A15" s="5" t="s">
        <v>38</v>
      </c>
      <c r="B15" s="6" t="s">
        <v>6</v>
      </c>
      <c r="C15" s="12">
        <v>587111.86</v>
      </c>
      <c r="D15" s="11">
        <v>625301.07999999996</v>
      </c>
      <c r="E15" s="10">
        <f t="shared" si="0"/>
        <v>38189.219999999972</v>
      </c>
      <c r="F15" s="10">
        <f t="shared" si="1"/>
        <v>106.50459011337294</v>
      </c>
      <c r="G15" s="12">
        <v>837000</v>
      </c>
      <c r="H15" s="11">
        <v>542580.26</v>
      </c>
      <c r="I15" s="10">
        <f t="shared" si="2"/>
        <v>-294419.74</v>
      </c>
      <c r="J15" s="10">
        <f t="shared" si="3"/>
        <v>64.824403823178017</v>
      </c>
      <c r="K15" s="4">
        <f t="shared" si="4"/>
        <v>-82720.819999999949</v>
      </c>
      <c r="L15" s="4">
        <f t="shared" si="5"/>
        <v>-13.22895844030846</v>
      </c>
    </row>
    <row r="16" spans="1:12" ht="27" x14ac:dyDescent="0.25">
      <c r="A16" s="5" t="s">
        <v>39</v>
      </c>
      <c r="B16" s="6" t="s">
        <v>7</v>
      </c>
      <c r="C16" s="12">
        <v>1313000</v>
      </c>
      <c r="D16" s="11">
        <v>517468.67</v>
      </c>
      <c r="E16" s="10">
        <f t="shared" si="0"/>
        <v>-795531.33000000007</v>
      </c>
      <c r="F16" s="10">
        <f t="shared" si="1"/>
        <v>39.411170601675551</v>
      </c>
      <c r="G16" s="12">
        <v>795000</v>
      </c>
      <c r="H16" s="11">
        <v>162704.21</v>
      </c>
      <c r="I16" s="10">
        <f t="shared" si="2"/>
        <v>-632295.79</v>
      </c>
      <c r="J16" s="10">
        <f t="shared" si="3"/>
        <v>20.465938364779873</v>
      </c>
      <c r="K16" s="4">
        <f t="shared" si="4"/>
        <v>-354764.45999999996</v>
      </c>
      <c r="L16" s="4">
        <f t="shared" si="5"/>
        <v>-68.557669394748089</v>
      </c>
    </row>
    <row r="17" spans="1:12" x14ac:dyDescent="0.25">
      <c r="A17" s="35" t="s">
        <v>40</v>
      </c>
      <c r="B17" s="36" t="s">
        <v>22</v>
      </c>
      <c r="C17" s="37">
        <v>3399000</v>
      </c>
      <c r="D17" s="38">
        <v>904911.93</v>
      </c>
      <c r="E17" s="17">
        <f t="shared" si="0"/>
        <v>-2494088.0699999998</v>
      </c>
      <c r="F17" s="17">
        <f t="shared" si="1"/>
        <v>26.622887025595766</v>
      </c>
      <c r="G17" s="37">
        <v>3135000</v>
      </c>
      <c r="H17" s="38">
        <v>581047.43999999994</v>
      </c>
      <c r="I17" s="17">
        <f t="shared" si="2"/>
        <v>-2553952.56</v>
      </c>
      <c r="J17" s="17">
        <f t="shared" si="3"/>
        <v>18.534208612440189</v>
      </c>
      <c r="K17" s="21">
        <f t="shared" si="4"/>
        <v>-323864.49000000011</v>
      </c>
      <c r="L17" s="21">
        <f t="shared" si="5"/>
        <v>-35.789614355067684</v>
      </c>
    </row>
    <row r="18" spans="1:12" x14ac:dyDescent="0.25">
      <c r="A18" s="5" t="s">
        <v>41</v>
      </c>
      <c r="B18" s="6" t="s">
        <v>23</v>
      </c>
      <c r="C18" s="12">
        <v>1201000</v>
      </c>
      <c r="D18" s="11">
        <v>17395.72</v>
      </c>
      <c r="E18" s="10">
        <f t="shared" si="0"/>
        <v>-1183604.28</v>
      </c>
      <c r="F18" s="10">
        <f t="shared" si="1"/>
        <v>1.4484363030807663</v>
      </c>
      <c r="G18" s="12">
        <v>1161000</v>
      </c>
      <c r="H18" s="11">
        <v>23517.34</v>
      </c>
      <c r="I18" s="10">
        <f t="shared" si="2"/>
        <v>-1137482.6599999999</v>
      </c>
      <c r="J18" s="10">
        <f t="shared" si="3"/>
        <v>2.0256106804478895</v>
      </c>
      <c r="K18" s="4">
        <f t="shared" si="4"/>
        <v>6121.619999999999</v>
      </c>
      <c r="L18" s="4">
        <f t="shared" si="5"/>
        <v>35.190380162476742</v>
      </c>
    </row>
    <row r="19" spans="1:12" x14ac:dyDescent="0.25">
      <c r="A19" s="5" t="s">
        <v>42</v>
      </c>
      <c r="B19" s="6" t="s">
        <v>24</v>
      </c>
      <c r="C19" s="12">
        <v>2198000</v>
      </c>
      <c r="D19" s="11">
        <v>887516.21</v>
      </c>
      <c r="E19" s="10">
        <f t="shared" si="0"/>
        <v>-1310483.79</v>
      </c>
      <c r="F19" s="10">
        <f t="shared" si="1"/>
        <v>40.378353503184712</v>
      </c>
      <c r="G19" s="12">
        <v>1974000</v>
      </c>
      <c r="H19" s="11">
        <v>557530.1</v>
      </c>
      <c r="I19" s="10">
        <f t="shared" si="2"/>
        <v>-1416469.9</v>
      </c>
      <c r="J19" s="10">
        <f t="shared" si="3"/>
        <v>28.24367274569402</v>
      </c>
      <c r="K19" s="4">
        <f t="shared" si="4"/>
        <v>-329986.11</v>
      </c>
      <c r="L19" s="4">
        <f t="shared" si="5"/>
        <v>-37.180854420675878</v>
      </c>
    </row>
    <row r="20" spans="1:12" x14ac:dyDescent="0.25">
      <c r="A20" s="35" t="s">
        <v>43</v>
      </c>
      <c r="B20" s="36" t="s">
        <v>8</v>
      </c>
      <c r="C20" s="37">
        <v>890500</v>
      </c>
      <c r="D20" s="38">
        <v>697637.38</v>
      </c>
      <c r="E20" s="17">
        <f t="shared" si="0"/>
        <v>-192862.62</v>
      </c>
      <c r="F20" s="17">
        <f t="shared" si="1"/>
        <v>78.342209994385186</v>
      </c>
      <c r="G20" s="37">
        <v>1539500</v>
      </c>
      <c r="H20" s="38">
        <v>565646.63</v>
      </c>
      <c r="I20" s="17">
        <f t="shared" si="2"/>
        <v>-973853.37</v>
      </c>
      <c r="J20" s="17">
        <f t="shared" si="3"/>
        <v>36.742229944787269</v>
      </c>
      <c r="K20" s="21">
        <f t="shared" si="4"/>
        <v>-131990.75</v>
      </c>
      <c r="L20" s="21">
        <f t="shared" si="5"/>
        <v>-18.91967858717662</v>
      </c>
    </row>
    <row r="21" spans="1:12" ht="27" x14ac:dyDescent="0.25">
      <c r="A21" s="5" t="s">
        <v>44</v>
      </c>
      <c r="B21" s="6" t="s">
        <v>45</v>
      </c>
      <c r="C21" s="12">
        <v>810000</v>
      </c>
      <c r="D21" s="11">
        <v>664642.38</v>
      </c>
      <c r="E21" s="10">
        <f t="shared" si="0"/>
        <v>-145357.62</v>
      </c>
      <c r="F21" s="10">
        <f t="shared" si="1"/>
        <v>82.054614814814812</v>
      </c>
      <c r="G21" s="12">
        <v>1456000</v>
      </c>
      <c r="H21" s="11">
        <v>537061.63</v>
      </c>
      <c r="I21" s="10">
        <f t="shared" si="2"/>
        <v>-918938.37</v>
      </c>
      <c r="J21" s="10">
        <f t="shared" si="3"/>
        <v>36.88610096153846</v>
      </c>
      <c r="K21" s="4">
        <f t="shared" si="4"/>
        <v>-127580.75</v>
      </c>
      <c r="L21" s="4">
        <f t="shared" si="5"/>
        <v>-19.195397982295376</v>
      </c>
    </row>
    <row r="22" spans="1:12" ht="40.5" x14ac:dyDescent="0.25">
      <c r="A22" s="5" t="s">
        <v>46</v>
      </c>
      <c r="B22" s="6" t="s">
        <v>47</v>
      </c>
      <c r="C22" s="12">
        <v>80500</v>
      </c>
      <c r="D22" s="11">
        <v>32995</v>
      </c>
      <c r="E22" s="10">
        <f t="shared" si="0"/>
        <v>-47505</v>
      </c>
      <c r="F22" s="10">
        <f t="shared" si="1"/>
        <v>40.987577639751557</v>
      </c>
      <c r="G22" s="12">
        <v>83500</v>
      </c>
      <c r="H22" s="11">
        <v>28585</v>
      </c>
      <c r="I22" s="10">
        <f t="shared" si="2"/>
        <v>-54915</v>
      </c>
      <c r="J22" s="10">
        <f t="shared" si="3"/>
        <v>34.233532934131738</v>
      </c>
      <c r="K22" s="4">
        <f t="shared" si="4"/>
        <v>-4410</v>
      </c>
      <c r="L22" s="4">
        <f t="shared" si="5"/>
        <v>-13.36566146385816</v>
      </c>
    </row>
    <row r="23" spans="1:12" ht="27" x14ac:dyDescent="0.25">
      <c r="A23" s="35" t="s">
        <v>139</v>
      </c>
      <c r="B23" s="36" t="s">
        <v>25</v>
      </c>
      <c r="C23" s="17">
        <v>0</v>
      </c>
      <c r="D23" s="17">
        <v>0</v>
      </c>
      <c r="E23" s="10">
        <f t="shared" si="0"/>
        <v>0</v>
      </c>
      <c r="F23" s="10"/>
      <c r="G23" s="37">
        <v>0</v>
      </c>
      <c r="H23" s="38">
        <v>13.97</v>
      </c>
      <c r="I23" s="17">
        <f t="shared" si="2"/>
        <v>13.97</v>
      </c>
      <c r="J23" s="10"/>
      <c r="K23" s="21">
        <f t="shared" si="4"/>
        <v>13.97</v>
      </c>
      <c r="L23" s="4"/>
    </row>
    <row r="24" spans="1:12" x14ac:dyDescent="0.25">
      <c r="A24" s="5" t="s">
        <v>140</v>
      </c>
      <c r="B24" s="6" t="s">
        <v>141</v>
      </c>
      <c r="C24" s="10">
        <v>0</v>
      </c>
      <c r="D24" s="10">
        <v>0</v>
      </c>
      <c r="E24" s="10">
        <f t="shared" si="0"/>
        <v>0</v>
      </c>
      <c r="F24" s="10"/>
      <c r="G24" s="12">
        <v>0</v>
      </c>
      <c r="H24" s="11">
        <v>13.97</v>
      </c>
      <c r="I24" s="10">
        <f t="shared" si="2"/>
        <v>13.97</v>
      </c>
      <c r="J24" s="10"/>
      <c r="K24" s="4">
        <f t="shared" si="4"/>
        <v>13.97</v>
      </c>
      <c r="L24" s="4"/>
    </row>
    <row r="25" spans="1:12" ht="27" x14ac:dyDescent="0.25">
      <c r="A25" s="35" t="s">
        <v>48</v>
      </c>
      <c r="B25" s="36" t="s">
        <v>9</v>
      </c>
      <c r="C25" s="37">
        <v>5075499.74</v>
      </c>
      <c r="D25" s="38">
        <v>3626308.36</v>
      </c>
      <c r="E25" s="17">
        <f t="shared" si="0"/>
        <v>-1449191.3800000004</v>
      </c>
      <c r="F25" s="17">
        <f t="shared" si="1"/>
        <v>71.44731643706082</v>
      </c>
      <c r="G25" s="37">
        <v>5701289</v>
      </c>
      <c r="H25" s="38">
        <v>2068815.52</v>
      </c>
      <c r="I25" s="17">
        <f t="shared" si="2"/>
        <v>-3632473.48</v>
      </c>
      <c r="J25" s="17">
        <f t="shared" si="3"/>
        <v>36.286803212396357</v>
      </c>
      <c r="K25" s="21">
        <f t="shared" si="4"/>
        <v>-1557492.8399999999</v>
      </c>
      <c r="L25" s="21">
        <f t="shared" si="5"/>
        <v>-42.949817979627078</v>
      </c>
    </row>
    <row r="26" spans="1:12" ht="67.5" x14ac:dyDescent="0.25">
      <c r="A26" s="5" t="s">
        <v>49</v>
      </c>
      <c r="B26" s="6" t="s">
        <v>50</v>
      </c>
      <c r="C26" s="12">
        <v>3725828</v>
      </c>
      <c r="D26" s="11">
        <v>2662419.38</v>
      </c>
      <c r="E26" s="10">
        <f t="shared" si="0"/>
        <v>-1063408.6200000001</v>
      </c>
      <c r="F26" s="10">
        <f t="shared" si="1"/>
        <v>71.458461850627558</v>
      </c>
      <c r="G26" s="12">
        <v>4334568</v>
      </c>
      <c r="H26" s="11">
        <v>1379653.65</v>
      </c>
      <c r="I26" s="10">
        <f t="shared" si="2"/>
        <v>-2954914.35</v>
      </c>
      <c r="J26" s="10">
        <f t="shared" si="3"/>
        <v>31.829092310929251</v>
      </c>
      <c r="K26" s="4">
        <f t="shared" si="4"/>
        <v>-1282765.73</v>
      </c>
      <c r="L26" s="4">
        <f t="shared" si="5"/>
        <v>-48.180453449073077</v>
      </c>
    </row>
    <row r="27" spans="1:12" ht="67.5" x14ac:dyDescent="0.25">
      <c r="A27" s="5" t="s">
        <v>51</v>
      </c>
      <c r="B27" s="6" t="s">
        <v>10</v>
      </c>
      <c r="C27" s="12">
        <v>1349671.74</v>
      </c>
      <c r="D27" s="11">
        <v>963888.98</v>
      </c>
      <c r="E27" s="10">
        <f t="shared" si="0"/>
        <v>-385782.76</v>
      </c>
      <c r="F27" s="10">
        <f t="shared" si="1"/>
        <v>71.416549034360017</v>
      </c>
      <c r="G27" s="12">
        <v>1366721</v>
      </c>
      <c r="H27" s="11">
        <v>689161.87</v>
      </c>
      <c r="I27" s="10">
        <f t="shared" si="2"/>
        <v>-677559.13</v>
      </c>
      <c r="J27" s="10">
        <f t="shared" si="3"/>
        <v>50.424473612390528</v>
      </c>
      <c r="K27" s="4">
        <f t="shared" si="4"/>
        <v>-274727.11</v>
      </c>
      <c r="L27" s="4">
        <f t="shared" si="5"/>
        <v>-28.501945317395368</v>
      </c>
    </row>
    <row r="28" spans="1:12" x14ac:dyDescent="0.25">
      <c r="A28" s="35" t="s">
        <v>52</v>
      </c>
      <c r="B28" s="36" t="s">
        <v>11</v>
      </c>
      <c r="C28" s="37">
        <v>400500</v>
      </c>
      <c r="D28" s="38">
        <v>232772.42</v>
      </c>
      <c r="E28" s="17">
        <f t="shared" si="0"/>
        <v>-167727.57999999999</v>
      </c>
      <c r="F28" s="17">
        <f t="shared" si="1"/>
        <v>58.120454431960056</v>
      </c>
      <c r="G28" s="37">
        <v>401000</v>
      </c>
      <c r="H28" s="38">
        <v>245558.39</v>
      </c>
      <c r="I28" s="17">
        <f t="shared" si="2"/>
        <v>-155441.60999999999</v>
      </c>
      <c r="J28" s="17">
        <f t="shared" si="3"/>
        <v>61.236506234413966</v>
      </c>
      <c r="K28" s="21">
        <f t="shared" si="4"/>
        <v>12785.970000000001</v>
      </c>
      <c r="L28" s="21">
        <f t="shared" si="5"/>
        <v>5.4929059035430328</v>
      </c>
    </row>
    <row r="29" spans="1:12" x14ac:dyDescent="0.25">
      <c r="A29" s="5" t="s">
        <v>53</v>
      </c>
      <c r="B29" s="6" t="s">
        <v>54</v>
      </c>
      <c r="C29" s="12">
        <v>400500</v>
      </c>
      <c r="D29" s="11">
        <v>232772.42</v>
      </c>
      <c r="E29" s="10">
        <f t="shared" si="0"/>
        <v>-167727.57999999999</v>
      </c>
      <c r="F29" s="10">
        <f t="shared" si="1"/>
        <v>58.120454431960056</v>
      </c>
      <c r="G29" s="12">
        <v>401000</v>
      </c>
      <c r="H29" s="11">
        <v>245558.39</v>
      </c>
      <c r="I29" s="10">
        <f t="shared" si="2"/>
        <v>-155441.60999999999</v>
      </c>
      <c r="J29" s="10">
        <f t="shared" si="3"/>
        <v>61.236506234413966</v>
      </c>
      <c r="K29" s="4">
        <f t="shared" si="4"/>
        <v>12785.970000000001</v>
      </c>
      <c r="L29" s="4">
        <f t="shared" si="5"/>
        <v>5.4929059035430328</v>
      </c>
    </row>
    <row r="30" spans="1:12" ht="27" x14ac:dyDescent="0.25">
      <c r="A30" s="35" t="s">
        <v>55</v>
      </c>
      <c r="B30" s="36" t="s">
        <v>56</v>
      </c>
      <c r="C30" s="37">
        <v>2066000</v>
      </c>
      <c r="D30" s="38">
        <v>1189168.92</v>
      </c>
      <c r="E30" s="17">
        <f t="shared" si="0"/>
        <v>-876831.08000000007</v>
      </c>
      <c r="F30" s="17">
        <f t="shared" si="1"/>
        <v>57.558999031945788</v>
      </c>
      <c r="G30" s="37">
        <v>3050186</v>
      </c>
      <c r="H30" s="38">
        <v>759892.35</v>
      </c>
      <c r="I30" s="17">
        <f t="shared" si="2"/>
        <v>-2290293.65</v>
      </c>
      <c r="J30" s="17">
        <f t="shared" si="3"/>
        <v>24.912983995074399</v>
      </c>
      <c r="K30" s="21">
        <f t="shared" si="4"/>
        <v>-429276.56999999995</v>
      </c>
      <c r="L30" s="21">
        <f t="shared" si="5"/>
        <v>-36.098872311597241</v>
      </c>
    </row>
    <row r="31" spans="1:12" x14ac:dyDescent="0.25">
      <c r="A31" s="5" t="s">
        <v>57</v>
      </c>
      <c r="B31" s="6" t="s">
        <v>12</v>
      </c>
      <c r="C31" s="12">
        <v>920000</v>
      </c>
      <c r="D31" s="11">
        <v>514830.17</v>
      </c>
      <c r="E31" s="10">
        <f t="shared" si="0"/>
        <v>-405169.83</v>
      </c>
      <c r="F31" s="10">
        <f t="shared" si="1"/>
        <v>55.959801086956517</v>
      </c>
      <c r="G31" s="12">
        <v>2007000</v>
      </c>
      <c r="H31" s="11">
        <v>194412.33</v>
      </c>
      <c r="I31" s="10">
        <f t="shared" si="2"/>
        <v>-1812587.67</v>
      </c>
      <c r="J31" s="10">
        <f t="shared" si="3"/>
        <v>9.6867130044843037</v>
      </c>
      <c r="K31" s="4">
        <f t="shared" si="4"/>
        <v>-320417.83999999997</v>
      </c>
      <c r="L31" s="4">
        <f t="shared" si="5"/>
        <v>-62.23758021018854</v>
      </c>
    </row>
    <row r="32" spans="1:12" x14ac:dyDescent="0.25">
      <c r="A32" s="5" t="s">
        <v>58</v>
      </c>
      <c r="B32" s="6" t="s">
        <v>13</v>
      </c>
      <c r="C32" s="12">
        <v>1146000</v>
      </c>
      <c r="D32" s="11">
        <v>674338.75</v>
      </c>
      <c r="E32" s="10">
        <f t="shared" si="0"/>
        <v>-471661.25</v>
      </c>
      <c r="F32" s="10">
        <f t="shared" si="1"/>
        <v>58.84282286212914</v>
      </c>
      <c r="G32" s="12">
        <v>1043186</v>
      </c>
      <c r="H32" s="11">
        <v>565480.02</v>
      </c>
      <c r="I32" s="10">
        <f t="shared" si="2"/>
        <v>-477705.98</v>
      </c>
      <c r="J32" s="10">
        <f t="shared" si="3"/>
        <v>54.207017732216499</v>
      </c>
      <c r="K32" s="4">
        <f t="shared" si="4"/>
        <v>-108858.72999999998</v>
      </c>
      <c r="L32" s="4">
        <f t="shared" si="5"/>
        <v>-16.143033453142053</v>
      </c>
    </row>
    <row r="33" spans="1:12" ht="27" x14ac:dyDescent="0.25">
      <c r="A33" s="35" t="s">
        <v>59</v>
      </c>
      <c r="B33" s="36" t="s">
        <v>15</v>
      </c>
      <c r="C33" s="37">
        <v>904000</v>
      </c>
      <c r="D33" s="38">
        <v>375480.87</v>
      </c>
      <c r="E33" s="17">
        <f t="shared" si="0"/>
        <v>-528519.13</v>
      </c>
      <c r="F33" s="17">
        <f t="shared" si="1"/>
        <v>41.535494469026546</v>
      </c>
      <c r="G33" s="37">
        <v>1734000</v>
      </c>
      <c r="H33" s="38">
        <v>852540.81</v>
      </c>
      <c r="I33" s="17">
        <f t="shared" si="2"/>
        <v>-881459.19</v>
      </c>
      <c r="J33" s="17">
        <f t="shared" si="3"/>
        <v>49.166136678200694</v>
      </c>
      <c r="K33" s="21">
        <f t="shared" si="4"/>
        <v>477059.94000000006</v>
      </c>
      <c r="L33" s="21">
        <f t="shared" si="5"/>
        <v>127.05306131841022</v>
      </c>
    </row>
    <row r="34" spans="1:12" ht="67.5" x14ac:dyDescent="0.25">
      <c r="A34" s="5" t="s">
        <v>60</v>
      </c>
      <c r="B34" s="6" t="s">
        <v>16</v>
      </c>
      <c r="C34" s="12">
        <v>104000</v>
      </c>
      <c r="D34" s="11">
        <v>26040.48</v>
      </c>
      <c r="E34" s="10">
        <f t="shared" si="0"/>
        <v>-77959.520000000004</v>
      </c>
      <c r="F34" s="10">
        <f t="shared" si="1"/>
        <v>25.038923076923076</v>
      </c>
      <c r="G34" s="12">
        <v>934000</v>
      </c>
      <c r="H34" s="11">
        <v>600656.01</v>
      </c>
      <c r="I34" s="10">
        <f t="shared" si="2"/>
        <v>-333343.99</v>
      </c>
      <c r="J34" s="10">
        <f t="shared" si="3"/>
        <v>64.310065310492504</v>
      </c>
      <c r="K34" s="4">
        <f t="shared" si="4"/>
        <v>574615.53</v>
      </c>
      <c r="L34" s="4">
        <f t="shared" si="5"/>
        <v>2206.6241866509372</v>
      </c>
    </row>
    <row r="35" spans="1:12" ht="27" x14ac:dyDescent="0.25">
      <c r="A35" s="5" t="s">
        <v>61</v>
      </c>
      <c r="B35" s="6" t="s">
        <v>17</v>
      </c>
      <c r="C35" s="12">
        <v>800000</v>
      </c>
      <c r="D35" s="11">
        <v>349440.39</v>
      </c>
      <c r="E35" s="10">
        <f t="shared" si="0"/>
        <v>-450559.61</v>
      </c>
      <c r="F35" s="10">
        <f t="shared" si="1"/>
        <v>43.680048749999997</v>
      </c>
      <c r="G35" s="12">
        <v>800000</v>
      </c>
      <c r="H35" s="11">
        <v>251884.79999999999</v>
      </c>
      <c r="I35" s="10">
        <f t="shared" si="2"/>
        <v>-548115.19999999995</v>
      </c>
      <c r="J35" s="10">
        <f t="shared" si="3"/>
        <v>31.485599999999998</v>
      </c>
      <c r="K35" s="4">
        <f t="shared" si="4"/>
        <v>-97555.590000000026</v>
      </c>
      <c r="L35" s="4">
        <f t="shared" si="5"/>
        <v>-27.917662866619409</v>
      </c>
    </row>
    <row r="36" spans="1:12" x14ac:dyDescent="0.25">
      <c r="A36" s="35" t="s">
        <v>62</v>
      </c>
      <c r="B36" s="36" t="s">
        <v>18</v>
      </c>
      <c r="C36" s="37">
        <v>900000</v>
      </c>
      <c r="D36" s="38">
        <v>299974.23</v>
      </c>
      <c r="E36" s="17">
        <f t="shared" si="0"/>
        <v>-600025.77</v>
      </c>
      <c r="F36" s="17">
        <f t="shared" si="1"/>
        <v>33.330469999999998</v>
      </c>
      <c r="G36" s="37">
        <v>700000</v>
      </c>
      <c r="H36" s="38">
        <v>285735.01</v>
      </c>
      <c r="I36" s="17">
        <f t="shared" si="2"/>
        <v>-414264.99</v>
      </c>
      <c r="J36" s="17">
        <f t="shared" si="3"/>
        <v>40.819287142857149</v>
      </c>
      <c r="K36" s="21">
        <f t="shared" si="4"/>
        <v>-14239.219999999972</v>
      </c>
      <c r="L36" s="21">
        <f t="shared" si="5"/>
        <v>-4.746814418025167</v>
      </c>
    </row>
    <row r="37" spans="1:12" ht="27" x14ac:dyDescent="0.25">
      <c r="A37" s="5" t="s">
        <v>63</v>
      </c>
      <c r="B37" s="6" t="s">
        <v>64</v>
      </c>
      <c r="C37" s="12">
        <v>900000</v>
      </c>
      <c r="D37" s="11">
        <v>269123.96999999997</v>
      </c>
      <c r="E37" s="10">
        <f t="shared" si="0"/>
        <v>-630876.03</v>
      </c>
      <c r="F37" s="10">
        <f t="shared" si="1"/>
        <v>29.902663333333329</v>
      </c>
      <c r="G37" s="12">
        <v>620000</v>
      </c>
      <c r="H37" s="11">
        <v>225456.01</v>
      </c>
      <c r="I37" s="10">
        <f t="shared" si="2"/>
        <v>-394543.99</v>
      </c>
      <c r="J37" s="10">
        <f t="shared" si="3"/>
        <v>36.363872580645165</v>
      </c>
      <c r="K37" s="4">
        <f t="shared" si="4"/>
        <v>-43667.959999999963</v>
      </c>
      <c r="L37" s="4">
        <f t="shared" si="5"/>
        <v>-16.225964561982337</v>
      </c>
    </row>
    <row r="38" spans="1:12" ht="94.5" x14ac:dyDescent="0.25">
      <c r="A38" s="5" t="s">
        <v>65</v>
      </c>
      <c r="B38" s="6" t="s">
        <v>66</v>
      </c>
      <c r="C38" s="12">
        <v>0</v>
      </c>
      <c r="D38" s="11">
        <v>15000</v>
      </c>
      <c r="E38" s="10">
        <f t="shared" si="0"/>
        <v>15000</v>
      </c>
      <c r="F38" s="10"/>
      <c r="G38" s="12">
        <v>25000</v>
      </c>
      <c r="H38" s="11">
        <v>45000</v>
      </c>
      <c r="I38" s="10">
        <f t="shared" si="2"/>
        <v>20000</v>
      </c>
      <c r="J38" s="10">
        <f t="shared" si="3"/>
        <v>180</v>
      </c>
      <c r="K38" s="4">
        <f>H38-D38</f>
        <v>30000</v>
      </c>
      <c r="L38" s="4">
        <f t="shared" si="5"/>
        <v>200</v>
      </c>
    </row>
    <row r="39" spans="1:12" ht="81" x14ac:dyDescent="0.25">
      <c r="A39" s="5" t="s">
        <v>67</v>
      </c>
      <c r="B39" s="6" t="s">
        <v>68</v>
      </c>
      <c r="C39" s="12">
        <v>0</v>
      </c>
      <c r="D39" s="11">
        <v>0</v>
      </c>
      <c r="E39" s="10">
        <f t="shared" si="0"/>
        <v>0</v>
      </c>
      <c r="F39" s="10"/>
      <c r="G39" s="12">
        <v>457.76</v>
      </c>
      <c r="H39" s="12">
        <v>279</v>
      </c>
      <c r="I39" s="10">
        <f t="shared" si="2"/>
        <v>-178.76</v>
      </c>
      <c r="J39" s="10">
        <f>H39/G39*100</f>
        <v>60.948968891995804</v>
      </c>
      <c r="K39" s="4">
        <f t="shared" si="4"/>
        <v>279</v>
      </c>
      <c r="L39" s="4"/>
    </row>
    <row r="40" spans="1:12" x14ac:dyDescent="0.25">
      <c r="A40" s="5" t="s">
        <v>69</v>
      </c>
      <c r="B40" s="6" t="s">
        <v>70</v>
      </c>
      <c r="C40" s="12">
        <v>0</v>
      </c>
      <c r="D40" s="11">
        <v>15392.5</v>
      </c>
      <c r="E40" s="10">
        <f t="shared" si="0"/>
        <v>15392.5</v>
      </c>
      <c r="F40" s="10"/>
      <c r="G40" s="12">
        <v>55000</v>
      </c>
      <c r="H40" s="11">
        <v>15000</v>
      </c>
      <c r="I40" s="10">
        <f t="shared" si="2"/>
        <v>-40000</v>
      </c>
      <c r="J40" s="10">
        <f t="shared" si="3"/>
        <v>27.27272727272727</v>
      </c>
      <c r="K40" s="4">
        <f t="shared" si="4"/>
        <v>-392.5</v>
      </c>
      <c r="L40" s="4">
        <f t="shared" si="5"/>
        <v>-2.5499431541335014</v>
      </c>
    </row>
    <row r="41" spans="1:12" x14ac:dyDescent="0.25">
      <c r="A41" s="35" t="s">
        <v>71</v>
      </c>
      <c r="B41" s="36" t="s">
        <v>19</v>
      </c>
      <c r="C41" s="37">
        <v>109452</v>
      </c>
      <c r="D41" s="38">
        <v>107712.54</v>
      </c>
      <c r="E41" s="17">
        <f t="shared" si="0"/>
        <v>-1739.4600000000064</v>
      </c>
      <c r="F41" s="17">
        <f t="shared" si="1"/>
        <v>98.41075539962722</v>
      </c>
      <c r="G41" s="37">
        <v>244600</v>
      </c>
      <c r="H41" s="38">
        <v>194715</v>
      </c>
      <c r="I41" s="17">
        <f t="shared" si="2"/>
        <v>-49885</v>
      </c>
      <c r="J41" s="17">
        <f t="shared" si="3"/>
        <v>79.605478331970573</v>
      </c>
      <c r="K41" s="21">
        <f t="shared" si="4"/>
        <v>87002.46</v>
      </c>
      <c r="L41" s="21">
        <f t="shared" si="5"/>
        <v>80.772823665656773</v>
      </c>
    </row>
    <row r="42" spans="1:12" x14ac:dyDescent="0.25">
      <c r="A42" s="5" t="s">
        <v>72</v>
      </c>
      <c r="B42" s="6" t="s">
        <v>20</v>
      </c>
      <c r="C42" s="12">
        <v>0</v>
      </c>
      <c r="D42" s="11">
        <v>-33937.46</v>
      </c>
      <c r="E42" s="10">
        <f t="shared" si="0"/>
        <v>-33937.46</v>
      </c>
      <c r="F42" s="10"/>
      <c r="G42" s="12">
        <v>0</v>
      </c>
      <c r="H42" s="11">
        <v>-16485</v>
      </c>
      <c r="I42" s="10">
        <f t="shared" si="2"/>
        <v>-16485</v>
      </c>
      <c r="J42" s="10"/>
      <c r="K42" s="4">
        <f t="shared" si="4"/>
        <v>17452.46</v>
      </c>
      <c r="L42" s="4">
        <f t="shared" si="5"/>
        <v>-51.425357112759762</v>
      </c>
    </row>
    <row r="43" spans="1:12" x14ac:dyDescent="0.25">
      <c r="A43" s="5" t="s">
        <v>73</v>
      </c>
      <c r="B43" s="6" t="s">
        <v>74</v>
      </c>
      <c r="C43" s="12">
        <v>109452</v>
      </c>
      <c r="D43" s="11">
        <v>141650</v>
      </c>
      <c r="E43" s="10">
        <f t="shared" si="0"/>
        <v>32198</v>
      </c>
      <c r="F43" s="10">
        <f t="shared" si="1"/>
        <v>129.41746153565032</v>
      </c>
      <c r="G43" s="12">
        <v>244600</v>
      </c>
      <c r="H43" s="11">
        <v>211200</v>
      </c>
      <c r="I43" s="10">
        <f t="shared" si="2"/>
        <v>-33400</v>
      </c>
      <c r="J43" s="10">
        <f t="shared" si="3"/>
        <v>86.345053147996737</v>
      </c>
      <c r="K43" s="4">
        <f t="shared" si="4"/>
        <v>69550</v>
      </c>
      <c r="L43" s="4">
        <f t="shared" si="5"/>
        <v>49.099894105188838</v>
      </c>
    </row>
    <row r="44" spans="1:12" x14ac:dyDescent="0.25">
      <c r="A44" s="23" t="s">
        <v>75</v>
      </c>
      <c r="B44" s="24" t="s">
        <v>76</v>
      </c>
      <c r="C44" s="25">
        <v>832904644.52999997</v>
      </c>
      <c r="D44" s="26">
        <v>497679838.13999999</v>
      </c>
      <c r="E44" s="27">
        <f t="shared" si="0"/>
        <v>-335224806.38999999</v>
      </c>
      <c r="F44" s="27">
        <f t="shared" si="1"/>
        <v>59.752318756829105</v>
      </c>
      <c r="G44" s="28">
        <v>999036444.5</v>
      </c>
      <c r="H44" s="28">
        <v>522684975.82999998</v>
      </c>
      <c r="I44" s="27">
        <f t="shared" si="2"/>
        <v>-476351468.67000002</v>
      </c>
      <c r="J44" s="27">
        <f t="shared" si="3"/>
        <v>52.318909756249631</v>
      </c>
      <c r="K44" s="29">
        <f t="shared" si="4"/>
        <v>25005137.689999998</v>
      </c>
      <c r="L44" s="29">
        <f t="shared" si="5"/>
        <v>5.0243421118791503</v>
      </c>
    </row>
    <row r="45" spans="1:12" ht="27" x14ac:dyDescent="0.25">
      <c r="A45" s="35" t="s">
        <v>77</v>
      </c>
      <c r="B45" s="36" t="s">
        <v>78</v>
      </c>
      <c r="C45" s="37">
        <v>832795391.33000004</v>
      </c>
      <c r="D45" s="38">
        <v>494533389.54000002</v>
      </c>
      <c r="E45" s="17">
        <f t="shared" si="0"/>
        <v>-338262001.79000002</v>
      </c>
      <c r="F45" s="17">
        <f t="shared" si="1"/>
        <v>59.382339850634246</v>
      </c>
      <c r="G45" s="34">
        <v>994194905.98000002</v>
      </c>
      <c r="H45" s="34">
        <v>517431561.11000001</v>
      </c>
      <c r="I45" s="17">
        <f t="shared" si="2"/>
        <v>-476763344.87</v>
      </c>
      <c r="J45" s="17">
        <f t="shared" si="3"/>
        <v>52.04528387720476</v>
      </c>
      <c r="K45" s="21">
        <f t="shared" si="4"/>
        <v>22898171.569999993</v>
      </c>
      <c r="L45" s="21">
        <f t="shared" si="5"/>
        <v>4.6302579470517031</v>
      </c>
    </row>
    <row r="46" spans="1:12" x14ac:dyDescent="0.25">
      <c r="A46" s="30" t="s">
        <v>79</v>
      </c>
      <c r="B46" s="31" t="s">
        <v>80</v>
      </c>
      <c r="C46" s="32">
        <v>203727100</v>
      </c>
      <c r="D46" s="32">
        <v>105626229.98</v>
      </c>
      <c r="E46" s="17">
        <f t="shared" si="0"/>
        <v>-98100870.019999996</v>
      </c>
      <c r="F46" s="17">
        <f t="shared" si="1"/>
        <v>51.846921681013484</v>
      </c>
      <c r="G46" s="22">
        <v>220250957.59</v>
      </c>
      <c r="H46" s="22">
        <v>112014507.63</v>
      </c>
      <c r="I46" s="17">
        <f t="shared" si="2"/>
        <v>-108236449.96000001</v>
      </c>
      <c r="J46" s="17">
        <f t="shared" si="3"/>
        <v>50.857671111022562</v>
      </c>
      <c r="K46" s="21">
        <f t="shared" si="4"/>
        <v>6388277.6499999911</v>
      </c>
      <c r="L46" s="21">
        <f t="shared" si="5"/>
        <v>6.0480030871210602</v>
      </c>
    </row>
    <row r="47" spans="1:12" x14ac:dyDescent="0.25">
      <c r="A47" s="7" t="s">
        <v>81</v>
      </c>
      <c r="B47" s="8" t="s">
        <v>82</v>
      </c>
      <c r="C47" s="13">
        <v>159675100</v>
      </c>
      <c r="D47" s="14">
        <v>79837549.980000004</v>
      </c>
      <c r="E47" s="10">
        <f t="shared" si="0"/>
        <v>-79837550.019999996</v>
      </c>
      <c r="F47" s="10">
        <f t="shared" si="1"/>
        <v>49.999999987474567</v>
      </c>
      <c r="G47" s="15">
        <v>190647800</v>
      </c>
      <c r="H47" s="15">
        <v>95323900.019999996</v>
      </c>
      <c r="I47" s="10">
        <f t="shared" si="2"/>
        <v>-95323899.980000004</v>
      </c>
      <c r="J47" s="10">
        <f t="shared" si="3"/>
        <v>50.000000010490538</v>
      </c>
      <c r="K47" s="4">
        <f t="shared" si="4"/>
        <v>15486350.039999992</v>
      </c>
      <c r="L47" s="4">
        <f t="shared" si="5"/>
        <v>19.397326250466691</v>
      </c>
    </row>
    <row r="48" spans="1:12" ht="27" x14ac:dyDescent="0.25">
      <c r="A48" s="7" t="s">
        <v>83</v>
      </c>
      <c r="B48" s="8" t="s">
        <v>84</v>
      </c>
      <c r="C48" s="13">
        <v>44052000</v>
      </c>
      <c r="D48" s="14">
        <v>22026000</v>
      </c>
      <c r="E48" s="10">
        <f t="shared" si="0"/>
        <v>-22026000</v>
      </c>
      <c r="F48" s="10">
        <f t="shared" si="1"/>
        <v>50</v>
      </c>
      <c r="G48" s="15">
        <v>25825100</v>
      </c>
      <c r="H48" s="15">
        <v>12912550.02</v>
      </c>
      <c r="I48" s="10">
        <f t="shared" si="2"/>
        <v>-12912549.98</v>
      </c>
      <c r="J48" s="10">
        <f t="shared" si="3"/>
        <v>50.000000077444042</v>
      </c>
      <c r="K48" s="4">
        <f t="shared" si="4"/>
        <v>-9113449.9800000004</v>
      </c>
      <c r="L48" s="4">
        <f t="shared" si="5"/>
        <v>-41.375873876327972</v>
      </c>
    </row>
    <row r="49" spans="1:12" x14ac:dyDescent="0.25">
      <c r="A49" s="7" t="s">
        <v>85</v>
      </c>
      <c r="B49" s="8" t="s">
        <v>86</v>
      </c>
      <c r="C49" s="13">
        <v>0</v>
      </c>
      <c r="D49" s="14">
        <v>3762680</v>
      </c>
      <c r="E49" s="10">
        <f t="shared" si="0"/>
        <v>3762680</v>
      </c>
      <c r="F49" s="10"/>
      <c r="G49" s="10">
        <v>3778057.59</v>
      </c>
      <c r="H49" s="14">
        <v>3778057.59</v>
      </c>
      <c r="I49" s="10">
        <f t="shared" si="2"/>
        <v>0</v>
      </c>
      <c r="J49" s="10"/>
      <c r="K49" s="4">
        <f t="shared" si="4"/>
        <v>15377.589999999851</v>
      </c>
      <c r="L49" s="4">
        <f t="shared" si="5"/>
        <v>0.40868715915252096</v>
      </c>
    </row>
    <row r="50" spans="1:12" ht="27" x14ac:dyDescent="0.25">
      <c r="A50" s="30" t="s">
        <v>87</v>
      </c>
      <c r="B50" s="31" t="s">
        <v>88</v>
      </c>
      <c r="C50" s="33">
        <v>203169405.43000001</v>
      </c>
      <c r="D50" s="32">
        <v>132813296.23999999</v>
      </c>
      <c r="E50" s="17">
        <f t="shared" si="0"/>
        <v>-70356109.190000013</v>
      </c>
      <c r="F50" s="17">
        <f t="shared" si="1"/>
        <v>65.370716599236928</v>
      </c>
      <c r="G50" s="33">
        <v>298560445.42000002</v>
      </c>
      <c r="H50" s="32">
        <v>138613125.09</v>
      </c>
      <c r="I50" s="17">
        <f t="shared" si="2"/>
        <v>-159947320.33000001</v>
      </c>
      <c r="J50" s="17">
        <f t="shared" si="3"/>
        <v>46.427156449008486</v>
      </c>
      <c r="K50" s="21">
        <f t="shared" si="4"/>
        <v>5799828.8500000089</v>
      </c>
      <c r="L50" s="21">
        <f t="shared" si="5"/>
        <v>4.3669037771033317</v>
      </c>
    </row>
    <row r="51" spans="1:12" ht="27" x14ac:dyDescent="0.25">
      <c r="A51" s="7" t="s">
        <v>89</v>
      </c>
      <c r="B51" s="8" t="s">
        <v>90</v>
      </c>
      <c r="C51" s="13">
        <v>0</v>
      </c>
      <c r="D51" s="14">
        <v>0</v>
      </c>
      <c r="E51" s="10">
        <f t="shared" si="0"/>
        <v>0</v>
      </c>
      <c r="F51" s="10"/>
      <c r="G51" s="13">
        <v>618000</v>
      </c>
      <c r="H51" s="14">
        <v>618000</v>
      </c>
      <c r="I51" s="10">
        <f t="shared" si="2"/>
        <v>0</v>
      </c>
      <c r="J51" s="10">
        <f t="shared" si="3"/>
        <v>100</v>
      </c>
      <c r="K51" s="4">
        <f t="shared" si="4"/>
        <v>618000</v>
      </c>
      <c r="L51" s="4"/>
    </row>
    <row r="52" spans="1:12" ht="40.5" x14ac:dyDescent="0.25">
      <c r="A52" s="7" t="s">
        <v>91</v>
      </c>
      <c r="B52" s="8" t="s">
        <v>92</v>
      </c>
      <c r="C52" s="13">
        <v>6580100</v>
      </c>
      <c r="D52" s="14">
        <v>3580100</v>
      </c>
      <c r="E52" s="10">
        <f t="shared" si="0"/>
        <v>-3000000</v>
      </c>
      <c r="F52" s="10">
        <f t="shared" si="1"/>
        <v>54.407987720551354</v>
      </c>
      <c r="G52" s="13">
        <v>6206800</v>
      </c>
      <c r="H52" s="14">
        <v>3350000</v>
      </c>
      <c r="I52" s="10">
        <f t="shared" si="2"/>
        <v>-2856800</v>
      </c>
      <c r="J52" s="10">
        <f t="shared" si="3"/>
        <v>53.973061803183612</v>
      </c>
      <c r="K52" s="4">
        <f t="shared" si="4"/>
        <v>-230100</v>
      </c>
      <c r="L52" s="4">
        <f t="shared" si="5"/>
        <v>-6.4271947710957846</v>
      </c>
    </row>
    <row r="53" spans="1:12" ht="40.5" x14ac:dyDescent="0.25">
      <c r="A53" s="7" t="s">
        <v>93</v>
      </c>
      <c r="B53" s="8" t="s">
        <v>94</v>
      </c>
      <c r="C53" s="13">
        <v>739479.46</v>
      </c>
      <c r="D53" s="14">
        <v>739479.46</v>
      </c>
      <c r="E53" s="10">
        <f t="shared" si="0"/>
        <v>0</v>
      </c>
      <c r="F53" s="10">
        <f t="shared" si="1"/>
        <v>100</v>
      </c>
      <c r="G53" s="13">
        <v>1311423.78</v>
      </c>
      <c r="H53" s="14">
        <v>1311423.78</v>
      </c>
      <c r="I53" s="10">
        <f t="shared" si="2"/>
        <v>0</v>
      </c>
      <c r="J53" s="10">
        <f t="shared" si="3"/>
        <v>100</v>
      </c>
      <c r="K53" s="4">
        <f t="shared" si="4"/>
        <v>571944.32000000007</v>
      </c>
      <c r="L53" s="4">
        <f t="shared" si="5"/>
        <v>77.344179377206785</v>
      </c>
    </row>
    <row r="54" spans="1:12" ht="27" x14ac:dyDescent="0.25">
      <c r="A54" s="7" t="s">
        <v>95</v>
      </c>
      <c r="B54" s="8" t="s">
        <v>96</v>
      </c>
      <c r="C54" s="13">
        <v>0</v>
      </c>
      <c r="D54" s="14">
        <v>473309.66</v>
      </c>
      <c r="E54" s="10">
        <f t="shared" si="0"/>
        <v>473309.66</v>
      </c>
      <c r="F54" s="10"/>
      <c r="G54" s="10">
        <v>1121113.8700000001</v>
      </c>
      <c r="H54" s="10">
        <v>1121113.8700000001</v>
      </c>
      <c r="I54" s="10">
        <f t="shared" si="2"/>
        <v>0</v>
      </c>
      <c r="J54" s="10">
        <f t="shared" si="3"/>
        <v>100</v>
      </c>
      <c r="K54" s="4">
        <f t="shared" si="4"/>
        <v>647804.2100000002</v>
      </c>
      <c r="L54" s="4">
        <f t="shared" si="5"/>
        <v>136.86688963838182</v>
      </c>
    </row>
    <row r="55" spans="1:12" x14ac:dyDescent="0.25">
      <c r="A55" s="7" t="s">
        <v>97</v>
      </c>
      <c r="B55" s="8" t="s">
        <v>98</v>
      </c>
      <c r="C55" s="13">
        <v>0</v>
      </c>
      <c r="D55" s="14">
        <v>0</v>
      </c>
      <c r="E55" s="10">
        <f t="shared" si="0"/>
        <v>0</v>
      </c>
      <c r="F55" s="10"/>
      <c r="G55" s="13">
        <v>704751.75</v>
      </c>
      <c r="H55" s="14">
        <v>0</v>
      </c>
      <c r="I55" s="10">
        <f t="shared" si="2"/>
        <v>-704751.75</v>
      </c>
      <c r="J55" s="10">
        <f t="shared" si="3"/>
        <v>0</v>
      </c>
      <c r="K55" s="4">
        <f t="shared" si="4"/>
        <v>0</v>
      </c>
      <c r="L55" s="4"/>
    </row>
    <row r="56" spans="1:12" x14ac:dyDescent="0.25">
      <c r="A56" s="7" t="s">
        <v>99</v>
      </c>
      <c r="B56" s="8" t="s">
        <v>100</v>
      </c>
      <c r="C56" s="13">
        <v>88770</v>
      </c>
      <c r="D56" s="14">
        <v>88770</v>
      </c>
      <c r="E56" s="10">
        <f t="shared" si="0"/>
        <v>0</v>
      </c>
      <c r="F56" s="10">
        <f t="shared" si="1"/>
        <v>100</v>
      </c>
      <c r="G56" s="13">
        <v>84069.88</v>
      </c>
      <c r="H56" s="14">
        <v>84069.88</v>
      </c>
      <c r="I56" s="10">
        <f t="shared" si="2"/>
        <v>0</v>
      </c>
      <c r="J56" s="10">
        <f t="shared" si="3"/>
        <v>100</v>
      </c>
      <c r="K56" s="4">
        <f t="shared" si="4"/>
        <v>-4700.1199999999953</v>
      </c>
      <c r="L56" s="4">
        <f t="shared" si="5"/>
        <v>-5.2947166835642605</v>
      </c>
    </row>
    <row r="57" spans="1:12" ht="27" x14ac:dyDescent="0.25">
      <c r="A57" s="7" t="s">
        <v>101</v>
      </c>
      <c r="B57" s="8" t="s">
        <v>102</v>
      </c>
      <c r="C57" s="13">
        <v>3786219</v>
      </c>
      <c r="D57" s="14">
        <v>1599158.72</v>
      </c>
      <c r="E57" s="10">
        <f t="shared" si="0"/>
        <v>-2187060.2800000003</v>
      </c>
      <c r="F57" s="10">
        <f t="shared" si="1"/>
        <v>42.236297477774002</v>
      </c>
      <c r="G57" s="13">
        <v>4174623</v>
      </c>
      <c r="H57" s="14">
        <v>0</v>
      </c>
      <c r="I57" s="10">
        <f t="shared" si="2"/>
        <v>-4174623</v>
      </c>
      <c r="J57" s="10">
        <f t="shared" si="3"/>
        <v>0</v>
      </c>
      <c r="K57" s="4">
        <f t="shared" si="4"/>
        <v>-1599158.72</v>
      </c>
      <c r="L57" s="4">
        <f t="shared" si="5"/>
        <v>-100</v>
      </c>
    </row>
    <row r="58" spans="1:12" ht="27" x14ac:dyDescent="0.25">
      <c r="A58" s="7" t="s">
        <v>128</v>
      </c>
      <c r="B58" s="8" t="s">
        <v>129</v>
      </c>
      <c r="C58" s="14">
        <v>0</v>
      </c>
      <c r="D58" s="14">
        <v>10000000</v>
      </c>
      <c r="E58" s="10">
        <f t="shared" si="0"/>
        <v>10000000</v>
      </c>
      <c r="F58" s="10"/>
      <c r="G58" s="13">
        <v>16277638.890000001</v>
      </c>
      <c r="H58" s="14">
        <v>2800000</v>
      </c>
      <c r="I58" s="10">
        <f t="shared" si="2"/>
        <v>-13477638.890000001</v>
      </c>
      <c r="J58" s="10">
        <f t="shared" si="3"/>
        <v>17.201511957118985</v>
      </c>
      <c r="K58" s="4">
        <f t="shared" si="4"/>
        <v>-7200000</v>
      </c>
      <c r="L58" s="4">
        <f t="shared" si="5"/>
        <v>-72</v>
      </c>
    </row>
    <row r="59" spans="1:12" x14ac:dyDescent="0.25">
      <c r="A59" s="7" t="s">
        <v>103</v>
      </c>
      <c r="B59" s="8" t="s">
        <v>104</v>
      </c>
      <c r="C59" s="13">
        <v>191974836.97</v>
      </c>
      <c r="D59" s="14">
        <v>116332478.40000001</v>
      </c>
      <c r="E59" s="10">
        <f t="shared" si="0"/>
        <v>-75642358.569999993</v>
      </c>
      <c r="F59" s="10">
        <f t="shared" si="1"/>
        <v>60.59777428964783</v>
      </c>
      <c r="G59" s="13">
        <v>268062024.25</v>
      </c>
      <c r="H59" s="14">
        <v>129328517.56</v>
      </c>
      <c r="I59" s="10">
        <f t="shared" si="2"/>
        <v>-138733506.69</v>
      </c>
      <c r="J59" s="10">
        <f t="shared" si="3"/>
        <v>48.245743842994202</v>
      </c>
      <c r="K59" s="4">
        <f t="shared" si="4"/>
        <v>12996039.159999996</v>
      </c>
      <c r="L59" s="4">
        <f t="shared" si="5"/>
        <v>11.171462465807821</v>
      </c>
    </row>
    <row r="60" spans="1:12" x14ac:dyDescent="0.25">
      <c r="A60" s="30" t="s">
        <v>105</v>
      </c>
      <c r="B60" s="31" t="s">
        <v>106</v>
      </c>
      <c r="C60" s="33">
        <v>405562385.89999998</v>
      </c>
      <c r="D60" s="32">
        <v>236577471.31999999</v>
      </c>
      <c r="E60" s="17">
        <f t="shared" si="0"/>
        <v>-168984914.57999998</v>
      </c>
      <c r="F60" s="17">
        <f t="shared" si="1"/>
        <v>58.333188566045472</v>
      </c>
      <c r="G60" s="17">
        <v>437868006</v>
      </c>
      <c r="H60" s="17">
        <v>247130888.41999999</v>
      </c>
      <c r="I60" s="17">
        <f t="shared" si="2"/>
        <v>-190737117.58000001</v>
      </c>
      <c r="J60" s="17">
        <f t="shared" si="3"/>
        <v>56.439585681900674</v>
      </c>
      <c r="K60" s="21">
        <f t="shared" si="4"/>
        <v>10553417.099999994</v>
      </c>
      <c r="L60" s="21">
        <f t="shared" si="5"/>
        <v>4.4608715450023624</v>
      </c>
    </row>
    <row r="61" spans="1:12" ht="27" x14ac:dyDescent="0.25">
      <c r="A61" s="7" t="s">
        <v>107</v>
      </c>
      <c r="B61" s="8" t="s">
        <v>108</v>
      </c>
      <c r="C61" s="13">
        <v>34060365.899999999</v>
      </c>
      <c r="D61" s="14">
        <v>13638475.18</v>
      </c>
      <c r="E61" s="10">
        <f t="shared" si="0"/>
        <v>-20421890.719999999</v>
      </c>
      <c r="F61" s="10">
        <f t="shared" si="1"/>
        <v>40.042068896271019</v>
      </c>
      <c r="G61" s="10">
        <v>35029829</v>
      </c>
      <c r="H61" s="10">
        <v>19419073.649999999</v>
      </c>
      <c r="I61" s="10">
        <f t="shared" si="2"/>
        <v>-15610755.350000001</v>
      </c>
      <c r="J61" s="10">
        <f t="shared" si="3"/>
        <v>55.435821996162183</v>
      </c>
      <c r="K61" s="4">
        <f t="shared" si="4"/>
        <v>5780598.4699999988</v>
      </c>
      <c r="L61" s="4">
        <f t="shared" si="5"/>
        <v>42.384492354958411</v>
      </c>
    </row>
    <row r="62" spans="1:12" ht="54" x14ac:dyDescent="0.25">
      <c r="A62" s="7" t="s">
        <v>109</v>
      </c>
      <c r="B62" s="8" t="s">
        <v>110</v>
      </c>
      <c r="C62" s="13">
        <v>4754300</v>
      </c>
      <c r="D62" s="14">
        <v>2250000</v>
      </c>
      <c r="E62" s="10">
        <f t="shared" si="0"/>
        <v>-2504300</v>
      </c>
      <c r="F62" s="10">
        <f t="shared" si="1"/>
        <v>47.325578949582479</v>
      </c>
      <c r="G62" s="10">
        <v>4465800</v>
      </c>
      <c r="H62" s="10">
        <v>2100000</v>
      </c>
      <c r="I62" s="10">
        <f t="shared" si="2"/>
        <v>-2365800</v>
      </c>
      <c r="J62" s="10">
        <f t="shared" si="3"/>
        <v>47.024049442429131</v>
      </c>
      <c r="K62" s="4">
        <f t="shared" si="4"/>
        <v>-150000</v>
      </c>
      <c r="L62" s="4">
        <f t="shared" si="5"/>
        <v>-6.6666666666666714</v>
      </c>
    </row>
    <row r="63" spans="1:12" ht="40.5" x14ac:dyDescent="0.25">
      <c r="A63" s="7" t="s">
        <v>111</v>
      </c>
      <c r="B63" s="8" t="s">
        <v>112</v>
      </c>
      <c r="C63" s="13">
        <v>1338125</v>
      </c>
      <c r="D63" s="14">
        <v>543701.84</v>
      </c>
      <c r="E63" s="10">
        <f t="shared" si="0"/>
        <v>-794423.16</v>
      </c>
      <c r="F63" s="10">
        <f t="shared" si="1"/>
        <v>40.631618122372721</v>
      </c>
      <c r="G63" s="10">
        <v>1607671</v>
      </c>
      <c r="H63" s="10">
        <v>605716.27</v>
      </c>
      <c r="I63" s="10">
        <f t="shared" si="2"/>
        <v>-1001954.73</v>
      </c>
      <c r="J63" s="10">
        <f t="shared" si="3"/>
        <v>37.676630977357931</v>
      </c>
      <c r="K63" s="4">
        <f t="shared" si="4"/>
        <v>62014.430000000051</v>
      </c>
      <c r="L63" s="4">
        <f t="shared" si="5"/>
        <v>11.405962871120707</v>
      </c>
    </row>
    <row r="64" spans="1:12" ht="40.5" x14ac:dyDescent="0.25">
      <c r="A64" s="7" t="s">
        <v>113</v>
      </c>
      <c r="B64" s="8" t="s">
        <v>114</v>
      </c>
      <c r="C64" s="13">
        <v>199212</v>
      </c>
      <c r="D64" s="14">
        <v>134347.04999999999</v>
      </c>
      <c r="E64" s="10">
        <f t="shared" si="0"/>
        <v>-64864.950000000012</v>
      </c>
      <c r="F64" s="10">
        <f t="shared" si="1"/>
        <v>67.439235588217571</v>
      </c>
      <c r="G64" s="10">
        <v>2418</v>
      </c>
      <c r="H64" s="10">
        <v>0</v>
      </c>
      <c r="I64" s="10">
        <f t="shared" si="2"/>
        <v>-2418</v>
      </c>
      <c r="J64" s="10">
        <f t="shared" si="3"/>
        <v>0</v>
      </c>
      <c r="K64" s="4">
        <f t="shared" si="4"/>
        <v>-134347.04999999999</v>
      </c>
      <c r="L64" s="4">
        <f t="shared" si="5"/>
        <v>-100</v>
      </c>
    </row>
    <row r="65" spans="1:12" ht="27" x14ac:dyDescent="0.25">
      <c r="A65" s="7" t="s">
        <v>115</v>
      </c>
      <c r="B65" s="8" t="s">
        <v>116</v>
      </c>
      <c r="C65" s="13">
        <v>53583</v>
      </c>
      <c r="D65" s="14">
        <v>10947.25</v>
      </c>
      <c r="E65" s="10">
        <f t="shared" si="0"/>
        <v>-42635.75</v>
      </c>
      <c r="F65" s="10">
        <f t="shared" si="1"/>
        <v>20.430453688669914</v>
      </c>
      <c r="G65" s="10">
        <v>31088</v>
      </c>
      <c r="H65" s="10">
        <v>6098.5</v>
      </c>
      <c r="I65" s="10">
        <f t="shared" si="2"/>
        <v>-24989.5</v>
      </c>
      <c r="J65" s="10">
        <f t="shared" si="3"/>
        <v>19.616893978383942</v>
      </c>
      <c r="K65" s="4">
        <f t="shared" si="4"/>
        <v>-4848.75</v>
      </c>
      <c r="L65" s="4">
        <f t="shared" si="5"/>
        <v>-44.291945465756243</v>
      </c>
    </row>
    <row r="66" spans="1:12" x14ac:dyDescent="0.25">
      <c r="A66" s="7" t="s">
        <v>117</v>
      </c>
      <c r="B66" s="8" t="s">
        <v>118</v>
      </c>
      <c r="C66" s="13">
        <v>365156800</v>
      </c>
      <c r="D66" s="14">
        <v>220000000</v>
      </c>
      <c r="E66" s="10">
        <f t="shared" si="0"/>
        <v>-145156800</v>
      </c>
      <c r="F66" s="10">
        <f t="shared" si="1"/>
        <v>60.248090683235255</v>
      </c>
      <c r="G66" s="10">
        <v>396731200</v>
      </c>
      <c r="H66" s="10">
        <v>225000000</v>
      </c>
      <c r="I66" s="10">
        <f t="shared" si="2"/>
        <v>-171731200</v>
      </c>
      <c r="J66" s="10">
        <f t="shared" si="3"/>
        <v>56.713462414854185</v>
      </c>
      <c r="K66" s="4">
        <f t="shared" si="4"/>
        <v>5000000</v>
      </c>
      <c r="L66" s="4">
        <f t="shared" si="5"/>
        <v>2.2727272727272663</v>
      </c>
    </row>
    <row r="67" spans="1:12" x14ac:dyDescent="0.25">
      <c r="A67" s="30" t="s">
        <v>119</v>
      </c>
      <c r="B67" s="31" t="s">
        <v>120</v>
      </c>
      <c r="C67" s="33">
        <v>20336500</v>
      </c>
      <c r="D67" s="32">
        <v>19516392</v>
      </c>
      <c r="E67" s="17">
        <f t="shared" si="0"/>
        <v>-820108</v>
      </c>
      <c r="F67" s="17">
        <f t="shared" si="1"/>
        <v>95.967310009096934</v>
      </c>
      <c r="G67" s="34">
        <v>37515496.969999999</v>
      </c>
      <c r="H67" s="34">
        <v>19673039.969999999</v>
      </c>
      <c r="I67" s="17">
        <f t="shared" si="2"/>
        <v>-17842457</v>
      </c>
      <c r="J67" s="17">
        <f t="shared" si="3"/>
        <v>52.4397690525916</v>
      </c>
      <c r="K67" s="21">
        <f t="shared" si="4"/>
        <v>156647.96999999881</v>
      </c>
      <c r="L67" s="21">
        <f t="shared" si="5"/>
        <v>0.80264820464765307</v>
      </c>
    </row>
    <row r="68" spans="1:12" ht="81" x14ac:dyDescent="0.25">
      <c r="A68" s="7" t="s">
        <v>121</v>
      </c>
      <c r="B68" s="8" t="s">
        <v>130</v>
      </c>
      <c r="C68" s="13">
        <v>20336500</v>
      </c>
      <c r="D68" s="14">
        <v>13557600</v>
      </c>
      <c r="E68" s="10">
        <f t="shared" si="0"/>
        <v>-6778900</v>
      </c>
      <c r="F68" s="10">
        <f t="shared" si="1"/>
        <v>66.666338848867795</v>
      </c>
      <c r="G68" s="13">
        <v>21371800</v>
      </c>
      <c r="H68" s="14">
        <v>13511800</v>
      </c>
      <c r="I68" s="10">
        <f t="shared" si="2"/>
        <v>-7860000</v>
      </c>
      <c r="J68" s="10">
        <f t="shared" si="3"/>
        <v>63.222564313721819</v>
      </c>
      <c r="K68" s="4">
        <f t="shared" si="4"/>
        <v>-45800</v>
      </c>
      <c r="L68" s="4">
        <f t="shared" si="5"/>
        <v>-0.33781790287366675</v>
      </c>
    </row>
    <row r="69" spans="1:12" x14ac:dyDescent="0.25">
      <c r="A69" s="7" t="s">
        <v>131</v>
      </c>
      <c r="B69" s="8" t="s">
        <v>132</v>
      </c>
      <c r="C69" s="14">
        <v>0</v>
      </c>
      <c r="D69" s="14">
        <v>5958792</v>
      </c>
      <c r="E69" s="10">
        <f t="shared" si="0"/>
        <v>5958792</v>
      </c>
      <c r="F69" s="10"/>
      <c r="G69" s="13">
        <v>16143696.970000001</v>
      </c>
      <c r="H69" s="14">
        <v>6161239.9699999997</v>
      </c>
      <c r="I69" s="10">
        <f t="shared" si="2"/>
        <v>-9982457</v>
      </c>
      <c r="J69" s="10"/>
      <c r="K69" s="4">
        <f t="shared" si="4"/>
        <v>202447.96999999974</v>
      </c>
      <c r="L69" s="4"/>
    </row>
    <row r="70" spans="1:12" s="18" customFormat="1" x14ac:dyDescent="0.25">
      <c r="A70" s="52" t="s">
        <v>151</v>
      </c>
      <c r="B70" s="53" t="s">
        <v>152</v>
      </c>
      <c r="C70" s="13">
        <v>109253.2</v>
      </c>
      <c r="D70" s="14">
        <v>3082375.4</v>
      </c>
      <c r="E70" s="10">
        <f t="shared" ref="E70" si="6">D70-C70</f>
        <v>2973122.1999999997</v>
      </c>
      <c r="F70" s="10">
        <f t="shared" ref="F70" si="7">D70/C70*100</f>
        <v>2821.3136091208312</v>
      </c>
      <c r="G70" s="13">
        <v>7700000</v>
      </c>
      <c r="H70" s="14">
        <v>8111876.2000000002</v>
      </c>
      <c r="I70" s="10">
        <f t="shared" ref="I70" si="8">H70-G70</f>
        <v>411876.20000000019</v>
      </c>
      <c r="J70" s="10">
        <f t="shared" ref="J70" si="9">H70/G70*100</f>
        <v>105.34904155844156</v>
      </c>
      <c r="K70" s="4">
        <f t="shared" ref="K70" si="10">H70-D70</f>
        <v>5029500.8000000007</v>
      </c>
      <c r="L70" s="4">
        <f t="shared" ref="L70" si="11">H70/D70*100-100</f>
        <v>163.16963858457996</v>
      </c>
    </row>
    <row r="71" spans="1:12" ht="54" x14ac:dyDescent="0.25">
      <c r="A71" s="35" t="s">
        <v>122</v>
      </c>
      <c r="B71" s="36" t="s">
        <v>123</v>
      </c>
      <c r="C71" s="37">
        <v>0</v>
      </c>
      <c r="D71" s="38">
        <v>64073.2</v>
      </c>
      <c r="E71" s="17">
        <f t="shared" si="0"/>
        <v>64073.2</v>
      </c>
      <c r="F71" s="17"/>
      <c r="G71" s="17">
        <v>0</v>
      </c>
      <c r="H71" s="17">
        <v>0</v>
      </c>
      <c r="I71" s="17">
        <f t="shared" si="2"/>
        <v>0</v>
      </c>
      <c r="J71" s="17"/>
      <c r="K71" s="21">
        <f t="shared" si="4"/>
        <v>-64073.2</v>
      </c>
      <c r="L71" s="21">
        <f t="shared" si="5"/>
        <v>-100</v>
      </c>
    </row>
    <row r="72" spans="1:12" ht="67.5" x14ac:dyDescent="0.25">
      <c r="A72" s="5" t="s">
        <v>124</v>
      </c>
      <c r="B72" s="6" t="s">
        <v>125</v>
      </c>
      <c r="C72" s="12">
        <v>0</v>
      </c>
      <c r="D72" s="11">
        <v>64073.2</v>
      </c>
      <c r="E72" s="10">
        <f t="shared" si="0"/>
        <v>64073.2</v>
      </c>
      <c r="F72" s="10"/>
      <c r="G72" s="10">
        <v>0</v>
      </c>
      <c r="H72" s="10">
        <v>0</v>
      </c>
      <c r="I72" s="10">
        <f t="shared" si="2"/>
        <v>0</v>
      </c>
      <c r="J72" s="10"/>
      <c r="K72" s="4">
        <f t="shared" si="4"/>
        <v>-64073.2</v>
      </c>
      <c r="L72" s="4">
        <f t="shared" si="5"/>
        <v>-100</v>
      </c>
    </row>
    <row r="73" spans="1:12" ht="67.5" x14ac:dyDescent="0.25">
      <c r="A73" s="7" t="s">
        <v>126</v>
      </c>
      <c r="B73" s="8" t="s">
        <v>127</v>
      </c>
      <c r="C73" s="13">
        <v>0</v>
      </c>
      <c r="D73" s="14">
        <v>64073.2</v>
      </c>
      <c r="E73" s="10">
        <f t="shared" ref="E73" si="12">D73-C73</f>
        <v>64073.2</v>
      </c>
      <c r="F73" s="10"/>
      <c r="G73" s="10">
        <v>0</v>
      </c>
      <c r="H73" s="10">
        <v>0</v>
      </c>
      <c r="I73" s="10">
        <f t="shared" ref="I73:I76" si="13">H73-G73</f>
        <v>0</v>
      </c>
      <c r="J73" s="10"/>
      <c r="K73" s="4">
        <f t="shared" ref="K73:K76" si="14">H73-D73</f>
        <v>-64073.2</v>
      </c>
      <c r="L73" s="4">
        <f t="shared" ref="L73:L76" si="15">H73/D73*100-100</f>
        <v>-100</v>
      </c>
    </row>
    <row r="74" spans="1:12" ht="40.5" x14ac:dyDescent="0.25">
      <c r="A74" s="35" t="s">
        <v>133</v>
      </c>
      <c r="B74" s="36" t="s">
        <v>134</v>
      </c>
      <c r="C74" s="37">
        <v>0</v>
      </c>
      <c r="D74" s="37">
        <v>0</v>
      </c>
      <c r="E74" s="37">
        <v>0</v>
      </c>
      <c r="F74" s="37"/>
      <c r="G74" s="37">
        <v>-2858461.48</v>
      </c>
      <c r="H74" s="38">
        <v>-2858461.48</v>
      </c>
      <c r="I74" s="17">
        <f t="shared" si="13"/>
        <v>0</v>
      </c>
      <c r="J74" s="17"/>
      <c r="K74" s="21">
        <f t="shared" si="14"/>
        <v>-2858461.48</v>
      </c>
      <c r="L74" s="4"/>
    </row>
    <row r="75" spans="1:12" ht="40.5" x14ac:dyDescent="0.25">
      <c r="A75" s="5" t="s">
        <v>135</v>
      </c>
      <c r="B75" s="6" t="s">
        <v>136</v>
      </c>
      <c r="C75" s="12">
        <v>0</v>
      </c>
      <c r="D75" s="12">
        <v>0</v>
      </c>
      <c r="E75" s="12">
        <v>0</v>
      </c>
      <c r="F75" s="10"/>
      <c r="G75" s="12">
        <v>-2858461.48</v>
      </c>
      <c r="H75" s="11">
        <v>-2858461.48</v>
      </c>
      <c r="I75" s="10">
        <f t="shared" si="13"/>
        <v>0</v>
      </c>
      <c r="J75" s="10"/>
      <c r="K75" s="4">
        <f t="shared" si="14"/>
        <v>-2858461.48</v>
      </c>
      <c r="L75" s="4"/>
    </row>
    <row r="76" spans="1:12" ht="40.5" x14ac:dyDescent="0.25">
      <c r="A76" s="7" t="s">
        <v>137</v>
      </c>
      <c r="B76" s="8" t="s">
        <v>138</v>
      </c>
      <c r="C76" s="12">
        <v>0</v>
      </c>
      <c r="D76" s="12">
        <v>0</v>
      </c>
      <c r="E76" s="12">
        <v>0</v>
      </c>
      <c r="F76" s="10"/>
      <c r="G76" s="13">
        <v>-2858461.48</v>
      </c>
      <c r="H76" s="14">
        <v>-2858461.48</v>
      </c>
      <c r="I76" s="10">
        <f t="shared" si="13"/>
        <v>0</v>
      </c>
      <c r="J76" s="10"/>
      <c r="K76" s="4">
        <f t="shared" si="14"/>
        <v>-2858461.48</v>
      </c>
      <c r="L76" s="4"/>
    </row>
  </sheetData>
  <autoFilter ref="A5:L76"/>
  <mergeCells count="13">
    <mergeCell ref="A1:L1"/>
    <mergeCell ref="K3:L4"/>
    <mergeCell ref="K2:L2"/>
    <mergeCell ref="G3:J3"/>
    <mergeCell ref="I4:J4"/>
    <mergeCell ref="A3:A5"/>
    <mergeCell ref="C3:F3"/>
    <mergeCell ref="B3:B5"/>
    <mergeCell ref="C4:C5"/>
    <mergeCell ref="D4:D5"/>
    <mergeCell ref="E4:F4"/>
    <mergeCell ref="G4:G5"/>
    <mergeCell ref="H4:H5"/>
  </mergeCells>
  <pageMargins left="0" right="0" top="0" bottom="0" header="0" footer="0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 2022-2023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Осташова_ОК</cp:lastModifiedBy>
  <cp:lastPrinted>2023-07-17T07:34:55Z</cp:lastPrinted>
  <dcterms:created xsi:type="dcterms:W3CDTF">2019-07-24T07:17:37Z</dcterms:created>
  <dcterms:modified xsi:type="dcterms:W3CDTF">2023-07-17T08:51:48Z</dcterms:modified>
</cp:coreProperties>
</file>