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20" windowWidth="13332" windowHeight="717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6" i="1"/>
  <c r="D22"/>
  <c r="D18"/>
  <c r="D9"/>
  <c r="C5"/>
  <c r="D6"/>
  <c r="C26"/>
  <c r="C22"/>
  <c r="C18"/>
  <c r="C9"/>
  <c r="C6"/>
  <c r="E7"/>
  <c r="E8"/>
  <c r="E10"/>
  <c r="E11"/>
  <c r="E12"/>
  <c r="E13"/>
  <c r="E14"/>
  <c r="E15"/>
  <c r="E16"/>
  <c r="E17"/>
  <c r="E18"/>
  <c r="E19"/>
  <c r="E20"/>
  <c r="E21"/>
  <c r="E23"/>
  <c r="E24"/>
  <c r="E25"/>
  <c r="E27"/>
  <c r="E28"/>
  <c r="E29"/>
  <c r="E26" l="1"/>
  <c r="E22"/>
  <c r="D5"/>
  <c r="E6"/>
  <c r="E9"/>
  <c r="E5"/>
</calcChain>
</file>

<file path=xl/sharedStrings.xml><?xml version="1.0" encoding="utf-8"?>
<sst xmlns="http://schemas.openxmlformats.org/spreadsheetml/2006/main" count="55" uniqueCount="55">
  <si>
    <t>КЦСР</t>
  </si>
  <si>
    <t>Наименование КЦСР</t>
  </si>
  <si>
    <t>Расход по ЛС</t>
  </si>
  <si>
    <t>Итого</t>
  </si>
  <si>
    <t>01 0 00 00000</t>
  </si>
  <si>
    <t>Муниципальная программа муниципального района "Усть-Цилемский" "Развитие экономики"</t>
  </si>
  <si>
    <t>01 1 00 00000</t>
  </si>
  <si>
    <t>Подпрограмма "Малое и среднее предпринимательство в муниципальном районе "Усть-Цилемский"</t>
  </si>
  <si>
    <t>01 2 00 00000</t>
  </si>
  <si>
    <t>Подпрограмма "Агропромышленный и рыбохозяйственный комплексы в муниципальном районе "Усть-Цилемский"</t>
  </si>
  <si>
    <t>02 0 00 00000</t>
  </si>
  <si>
    <t>Муниципальная программа муниципального района "Усть-Цилемский" "Содержание и развитие муниципального хозяйства"</t>
  </si>
  <si>
    <t>02 1 00 00000</t>
  </si>
  <si>
    <t>Подпрограмма "Жилищное хозяйство и коммунальная инфраструктура в муниципальном районе "Усть-Цилемский"</t>
  </si>
  <si>
    <t>02 2 00 00000</t>
  </si>
  <si>
    <t>Подпрограмма "Благоустройство и обращение с отходами производства и потребления в муниципальном районе "Усть-Цилемский"</t>
  </si>
  <si>
    <t>02 3 00 00000</t>
  </si>
  <si>
    <t>Подпрограмма "Развитие транспортной системы в муниципальном районе "Усть-Цилемский"</t>
  </si>
  <si>
    <t>02 4 00 00000</t>
  </si>
  <si>
    <t>Подпрограмма "Обеспечение жильем молодых семей в муниципальном районе "Усть-Цилемский"</t>
  </si>
  <si>
    <t>03 0 00 00000</t>
  </si>
  <si>
    <t>Муниципальная программа муниципального района "Усть-Цилемский" "Образование"</t>
  </si>
  <si>
    <t>04 0 00 00000</t>
  </si>
  <si>
    <t>Муниципальная программа муниципального района "Усть-Цилемский" "Культура"</t>
  </si>
  <si>
    <t>05 0 00 00000</t>
  </si>
  <si>
    <t>Муниципальная программа муниципального района "Усть-Цилемский" "Развитие физической культуры и спорта"</t>
  </si>
  <si>
    <t>06 0 00 00000</t>
  </si>
  <si>
    <t>Муниципальная программа муниципального района "Усть-Цилемский" "Социальная поддержка населения"</t>
  </si>
  <si>
    <t>07 0 00 00000</t>
  </si>
  <si>
    <t>Муниципальная программа муниципального района "Усть-Цилемский" "Муниципальное управление"</t>
  </si>
  <si>
    <t>07 1 00 00000</t>
  </si>
  <si>
    <t>Подпрограмма "Поддержка социально ориентированных некоммерческих организаций"</t>
  </si>
  <si>
    <t>07 2 00 00000</t>
  </si>
  <si>
    <t>Подпрограмма "Управление муниципальными финансами и муниципальным долгом"</t>
  </si>
  <si>
    <t>07 6 00 00000</t>
  </si>
  <si>
    <t>Подпрограмма «Управление муниципальным имуществом»</t>
  </si>
  <si>
    <t>08 0 00 00000</t>
  </si>
  <si>
    <t>Муниципальная программа муниципального района "Усть-Цилемский" "Формирование и развитие кадрового потенциала"</t>
  </si>
  <si>
    <t>08 1 00 00000</t>
  </si>
  <si>
    <t>Подпрограмма "Привлечение квалифицированных кадров для отраслей экономики муниципального района "Усть-Цилемский"</t>
  </si>
  <si>
    <t>08 2 00 00000</t>
  </si>
  <si>
    <t>Подпрограмма "О мерах по привлечению и закреплению специалистов, прибывших на работу в учреждения социальной сферы муниципального района "Усть-Цилемский"</t>
  </si>
  <si>
    <t>08 3 00 00000</t>
  </si>
  <si>
    <t>Подпрограмма "Формирование и развитие кадрового состава органов местного самоуправления муниципального образования муниципального района "Усть-Цилемский"</t>
  </si>
  <si>
    <t>09 0 00 00000</t>
  </si>
  <si>
    <t>Муниципальная программа муниципального района "Усть-Цилемский" "Безопасность жизнедеятельности населения"</t>
  </si>
  <si>
    <t>09 2 00 00000</t>
  </si>
  <si>
    <t>Подпрограмма "Защита населения и территории муниципального района "Усть-Цилемский" от чрезвычайных ситуаций, обеспечение пожарной безопасности и безопасности людей на водных объектах"</t>
  </si>
  <si>
    <t>09 3 00 00000</t>
  </si>
  <si>
    <t>Профилактика терроризма, его идеологии, экстремистских проявлений в муниципальном районе «Усть-Цилемский»</t>
  </si>
  <si>
    <t>10 0 00 00000</t>
  </si>
  <si>
    <t>Муниципальная программа муниципального района "Усть-Цилемский" "Молодежь Усть-Цилемского района"</t>
  </si>
  <si>
    <t>процент исполнения</t>
  </si>
  <si>
    <t>Ассигнования 2019 год</t>
  </si>
  <si>
    <t>Сведения об исполнении бюджета муниципального образования муниципального района "Усть-Цилемский"  по расходам в разрезе муниципальных программ  на 01.04.2019 г.   
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</si>
</sst>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Cyr"/>
    </font>
    <font>
      <i/>
      <sz val="8"/>
      <name val="Arial Cyr"/>
      <charset val="204"/>
    </font>
    <font>
      <b/>
      <sz val="8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8"/>
      <name val="Arial Cy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0" borderId="1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/>
    </xf>
    <xf numFmtId="49" fontId="3" fillId="0" borderId="3" xfId="1" applyNumberFormat="1" applyFont="1" applyBorder="1" applyAlignment="1" applyProtection="1">
      <alignment horizontal="left"/>
    </xf>
    <xf numFmtId="4" fontId="3" fillId="0" borderId="3" xfId="1" applyNumberFormat="1" applyFont="1" applyBorder="1" applyAlignment="1" applyProtection="1">
      <alignment horizontal="right"/>
    </xf>
    <xf numFmtId="49" fontId="3" fillId="0" borderId="2" xfId="1" applyNumberFormat="1" applyFont="1" applyBorder="1" applyAlignment="1" applyProtection="1">
      <alignment horizontal="center" vertical="center" wrapText="1"/>
    </xf>
    <xf numFmtId="4" fontId="3" fillId="0" borderId="3" xfId="1" applyNumberFormat="1" applyFont="1" applyBorder="1" applyAlignment="1" applyProtection="1">
      <alignment horizontal="right" vertical="center" wrapText="1"/>
    </xf>
    <xf numFmtId="49" fontId="5" fillId="0" borderId="2" xfId="1" applyNumberFormat="1" applyFont="1" applyBorder="1" applyAlignment="1" applyProtection="1">
      <alignment horizontal="center" vertical="center" wrapText="1"/>
    </xf>
    <xf numFmtId="4" fontId="5" fillId="0" borderId="3" xfId="1" applyNumberFormat="1" applyFont="1" applyBorder="1" applyAlignment="1" applyProtection="1">
      <alignment horizontal="right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4" fontId="4" fillId="0" borderId="3" xfId="1" applyNumberFormat="1" applyFont="1" applyBorder="1" applyAlignment="1" applyProtection="1">
      <alignment horizontal="right" vertical="center" wrapText="1"/>
    </xf>
    <xf numFmtId="4" fontId="3" fillId="0" borderId="3" xfId="1" applyNumberFormat="1" applyFont="1" applyBorder="1" applyAlignment="1" applyProtection="1">
      <alignment horizontal="right" vertical="center"/>
    </xf>
    <xf numFmtId="49" fontId="3" fillId="0" borderId="3" xfId="0" applyNumberFormat="1" applyFont="1" applyBorder="1" applyAlignment="1" applyProtection="1">
      <alignment horizontal="left" vertical="center" wrapText="1"/>
    </xf>
    <xf numFmtId="0" fontId="6" fillId="0" borderId="0" xfId="0" applyFont="1"/>
    <xf numFmtId="49" fontId="7" fillId="0" borderId="3" xfId="0" applyNumberFormat="1" applyFont="1" applyBorder="1" applyAlignment="1" applyProtection="1">
      <alignment horizontal="left" vertical="center" wrapText="1"/>
    </xf>
    <xf numFmtId="4" fontId="7" fillId="0" borderId="3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H5" sqref="H5"/>
    </sheetView>
  </sheetViews>
  <sheetFormatPr defaultRowHeight="14.4"/>
  <cols>
    <col min="1" max="1" width="12" customWidth="1"/>
    <col min="2" max="2" width="28.6640625" customWidth="1"/>
    <col min="3" max="3" width="15.109375" customWidth="1"/>
    <col min="4" max="5" width="12.88671875" customWidth="1"/>
  </cols>
  <sheetData>
    <row r="1" spans="1:5" ht="36" customHeight="1">
      <c r="A1" s="16" t="s">
        <v>54</v>
      </c>
      <c r="B1" s="17"/>
      <c r="C1" s="17"/>
      <c r="D1" s="17"/>
      <c r="E1" s="17"/>
    </row>
    <row r="2" spans="1:5" ht="53.25" customHeight="1">
      <c r="A2" s="17"/>
      <c r="B2" s="17"/>
      <c r="C2" s="17"/>
      <c r="D2" s="17"/>
      <c r="E2" s="17"/>
    </row>
    <row r="4" spans="1:5" ht="20.399999999999999">
      <c r="A4" s="1" t="s">
        <v>0</v>
      </c>
      <c r="B4" s="1" t="s">
        <v>1</v>
      </c>
      <c r="C4" s="1" t="s">
        <v>53</v>
      </c>
      <c r="D4" s="1" t="s">
        <v>2</v>
      </c>
      <c r="E4" s="1" t="s">
        <v>52</v>
      </c>
    </row>
    <row r="5" spans="1:5">
      <c r="A5" s="2" t="s">
        <v>3</v>
      </c>
      <c r="B5" s="3"/>
      <c r="C5" s="4">
        <f>C6+C9+C14+C15+C16+C17+C18+C22+C26+C29</f>
        <v>730997528.02999997</v>
      </c>
      <c r="D5" s="4">
        <f>D6+D9+D14+D15+D16+D17+D18+D22+D26+D29</f>
        <v>153123072.82999998</v>
      </c>
      <c r="E5" s="11">
        <f>D5*100/C5</f>
        <v>20.947139622025624</v>
      </c>
    </row>
    <row r="6" spans="1:5" ht="30.6">
      <c r="A6" s="5" t="s">
        <v>4</v>
      </c>
      <c r="B6" s="12" t="s">
        <v>5</v>
      </c>
      <c r="C6" s="6">
        <f>C7+C8</f>
        <v>3000000</v>
      </c>
      <c r="D6" s="6">
        <f>D7+D8</f>
        <v>800278.83</v>
      </c>
      <c r="E6" s="11">
        <f t="shared" ref="E6:E29" si="0">D6*100/C6</f>
        <v>26.675961000000001</v>
      </c>
    </row>
    <row r="7" spans="1:5" s="13" customFormat="1" ht="40.799999999999997">
      <c r="A7" s="9" t="s">
        <v>6</v>
      </c>
      <c r="B7" s="14" t="s">
        <v>7</v>
      </c>
      <c r="C7" s="10">
        <v>2840000</v>
      </c>
      <c r="D7" s="10">
        <v>800278.83</v>
      </c>
      <c r="E7" s="15">
        <f t="shared" si="0"/>
        <v>28.178832042253521</v>
      </c>
    </row>
    <row r="8" spans="1:5" s="13" customFormat="1" ht="40.799999999999997">
      <c r="A8" s="9" t="s">
        <v>8</v>
      </c>
      <c r="B8" s="14" t="s">
        <v>9</v>
      </c>
      <c r="C8" s="10">
        <v>160000</v>
      </c>
      <c r="D8" s="10">
        <v>0</v>
      </c>
      <c r="E8" s="15">
        <f t="shared" si="0"/>
        <v>0</v>
      </c>
    </row>
    <row r="9" spans="1:5" ht="51">
      <c r="A9" s="7" t="s">
        <v>10</v>
      </c>
      <c r="B9" s="12" t="s">
        <v>11</v>
      </c>
      <c r="C9" s="8">
        <f>C10+C11+C12+C13</f>
        <v>69183000</v>
      </c>
      <c r="D9" s="8">
        <f>D10+D11+D12+D13</f>
        <v>9217255.3900000006</v>
      </c>
      <c r="E9" s="11">
        <f t="shared" si="0"/>
        <v>13.323006215399737</v>
      </c>
    </row>
    <row r="10" spans="1:5" s="13" customFormat="1" ht="40.799999999999997">
      <c r="A10" s="9" t="s">
        <v>12</v>
      </c>
      <c r="B10" s="14" t="s">
        <v>13</v>
      </c>
      <c r="C10" s="10">
        <v>19410791.66</v>
      </c>
      <c r="D10" s="10">
        <v>2937665.59</v>
      </c>
      <c r="E10" s="15">
        <f t="shared" si="0"/>
        <v>15.134187422420668</v>
      </c>
    </row>
    <row r="11" spans="1:5" s="13" customFormat="1" ht="40.799999999999997">
      <c r="A11" s="9" t="s">
        <v>14</v>
      </c>
      <c r="B11" s="14" t="s">
        <v>15</v>
      </c>
      <c r="C11" s="10">
        <v>6547500</v>
      </c>
      <c r="D11" s="10">
        <v>1201324.29</v>
      </c>
      <c r="E11" s="15">
        <f t="shared" si="0"/>
        <v>18.347831844215349</v>
      </c>
    </row>
    <row r="12" spans="1:5" s="13" customFormat="1" ht="40.799999999999997">
      <c r="A12" s="9" t="s">
        <v>16</v>
      </c>
      <c r="B12" s="14" t="s">
        <v>17</v>
      </c>
      <c r="C12" s="10">
        <v>42754708.340000004</v>
      </c>
      <c r="D12" s="10">
        <v>5078265.51</v>
      </c>
      <c r="E12" s="15">
        <f t="shared" si="0"/>
        <v>11.877675482232046</v>
      </c>
    </row>
    <row r="13" spans="1:5" s="13" customFormat="1" ht="30.6">
      <c r="A13" s="9" t="s">
        <v>18</v>
      </c>
      <c r="B13" s="14" t="s">
        <v>19</v>
      </c>
      <c r="C13" s="10">
        <v>470000</v>
      </c>
      <c r="D13" s="10">
        <v>0</v>
      </c>
      <c r="E13" s="15">
        <f t="shared" si="0"/>
        <v>0</v>
      </c>
    </row>
    <row r="14" spans="1:5" ht="30.6">
      <c r="A14" s="5" t="s">
        <v>20</v>
      </c>
      <c r="B14" s="12" t="s">
        <v>21</v>
      </c>
      <c r="C14" s="6">
        <v>431520960</v>
      </c>
      <c r="D14" s="6">
        <v>95704959.950000003</v>
      </c>
      <c r="E14" s="11">
        <f t="shared" si="0"/>
        <v>22.178519428117699</v>
      </c>
    </row>
    <row r="15" spans="1:5" ht="30.6">
      <c r="A15" s="5" t="s">
        <v>22</v>
      </c>
      <c r="B15" s="12" t="s">
        <v>23</v>
      </c>
      <c r="C15" s="6">
        <v>135593888.03</v>
      </c>
      <c r="D15" s="6">
        <v>28442815.210000001</v>
      </c>
      <c r="E15" s="11">
        <f t="shared" si="0"/>
        <v>20.976472924581273</v>
      </c>
    </row>
    <row r="16" spans="1:5" ht="40.799999999999997">
      <c r="A16" s="5" t="s">
        <v>24</v>
      </c>
      <c r="B16" s="12" t="s">
        <v>25</v>
      </c>
      <c r="C16" s="6">
        <v>17684610</v>
      </c>
      <c r="D16" s="6">
        <v>4052861.82</v>
      </c>
      <c r="E16" s="11">
        <f t="shared" si="0"/>
        <v>22.91745093615296</v>
      </c>
    </row>
    <row r="17" spans="1:5" ht="40.799999999999997">
      <c r="A17" s="5" t="s">
        <v>26</v>
      </c>
      <c r="B17" s="12" t="s">
        <v>27</v>
      </c>
      <c r="C17" s="6">
        <v>6771500</v>
      </c>
      <c r="D17" s="6">
        <v>5000</v>
      </c>
      <c r="E17" s="11">
        <f t="shared" si="0"/>
        <v>7.3838883556080634E-2</v>
      </c>
    </row>
    <row r="18" spans="1:5" ht="40.799999999999997">
      <c r="A18" s="5" t="s">
        <v>28</v>
      </c>
      <c r="B18" s="12" t="s">
        <v>29</v>
      </c>
      <c r="C18" s="6">
        <f>C19+C20+C21</f>
        <v>66793570</v>
      </c>
      <c r="D18" s="6">
        <f>D19+D20+D21</f>
        <v>14837856.130000001</v>
      </c>
      <c r="E18" s="11">
        <f t="shared" si="0"/>
        <v>22.214497787736153</v>
      </c>
    </row>
    <row r="19" spans="1:5" s="13" customFormat="1" ht="30.6">
      <c r="A19" s="9" t="s">
        <v>30</v>
      </c>
      <c r="B19" s="14" t="s">
        <v>31</v>
      </c>
      <c r="C19" s="10">
        <v>50000</v>
      </c>
      <c r="D19" s="10">
        <v>0</v>
      </c>
      <c r="E19" s="15">
        <f t="shared" si="0"/>
        <v>0</v>
      </c>
    </row>
    <row r="20" spans="1:5" s="13" customFormat="1" ht="30.6">
      <c r="A20" s="9" t="s">
        <v>32</v>
      </c>
      <c r="B20" s="14" t="s">
        <v>33</v>
      </c>
      <c r="C20" s="10">
        <v>65402970</v>
      </c>
      <c r="D20" s="10">
        <v>14826191.74</v>
      </c>
      <c r="E20" s="15">
        <f t="shared" si="0"/>
        <v>22.668988487831669</v>
      </c>
    </row>
    <row r="21" spans="1:5" s="13" customFormat="1" ht="20.399999999999999">
      <c r="A21" s="9" t="s">
        <v>34</v>
      </c>
      <c r="B21" s="14" t="s">
        <v>35</v>
      </c>
      <c r="C21" s="10">
        <v>1340600</v>
      </c>
      <c r="D21" s="10">
        <v>11664.39</v>
      </c>
      <c r="E21" s="15">
        <f t="shared" si="0"/>
        <v>0.87008727435476652</v>
      </c>
    </row>
    <row r="22" spans="1:5" ht="40.799999999999997">
      <c r="A22" s="5" t="s">
        <v>36</v>
      </c>
      <c r="B22" s="12" t="s">
        <v>37</v>
      </c>
      <c r="C22" s="6">
        <f>C23+C24+C25</f>
        <v>100000</v>
      </c>
      <c r="D22" s="6">
        <f>D23+D24+D25</f>
        <v>0</v>
      </c>
      <c r="E22" s="11">
        <f t="shared" si="0"/>
        <v>0</v>
      </c>
    </row>
    <row r="23" spans="1:5" s="13" customFormat="1" ht="40.799999999999997">
      <c r="A23" s="9" t="s">
        <v>38</v>
      </c>
      <c r="B23" s="14" t="s">
        <v>39</v>
      </c>
      <c r="C23" s="10">
        <v>15000</v>
      </c>
      <c r="D23" s="10">
        <v>0</v>
      </c>
      <c r="E23" s="15">
        <f t="shared" si="0"/>
        <v>0</v>
      </c>
    </row>
    <row r="24" spans="1:5" s="13" customFormat="1" ht="61.2">
      <c r="A24" s="9" t="s">
        <v>40</v>
      </c>
      <c r="B24" s="14" t="s">
        <v>41</v>
      </c>
      <c r="C24" s="10">
        <v>75000</v>
      </c>
      <c r="D24" s="10">
        <v>0</v>
      </c>
      <c r="E24" s="15">
        <f t="shared" si="0"/>
        <v>0</v>
      </c>
    </row>
    <row r="25" spans="1:5" s="13" customFormat="1" ht="61.2">
      <c r="A25" s="9" t="s">
        <v>42</v>
      </c>
      <c r="B25" s="14" t="s">
        <v>43</v>
      </c>
      <c r="C25" s="10">
        <v>10000</v>
      </c>
      <c r="D25" s="10">
        <v>0</v>
      </c>
      <c r="E25" s="15">
        <f t="shared" si="0"/>
        <v>0</v>
      </c>
    </row>
    <row r="26" spans="1:5" ht="40.799999999999997">
      <c r="A26" s="5" t="s">
        <v>44</v>
      </c>
      <c r="B26" s="12" t="s">
        <v>45</v>
      </c>
      <c r="C26" s="6">
        <f>C27+C28</f>
        <v>100000</v>
      </c>
      <c r="D26" s="6">
        <f>D27+D28</f>
        <v>62045.5</v>
      </c>
      <c r="E26" s="11">
        <f t="shared" si="0"/>
        <v>62.045499999999997</v>
      </c>
    </row>
    <row r="27" spans="1:5" s="13" customFormat="1" ht="61.2">
      <c r="A27" s="9" t="s">
        <v>46</v>
      </c>
      <c r="B27" s="14" t="s">
        <v>47</v>
      </c>
      <c r="C27" s="10">
        <v>95000</v>
      </c>
      <c r="D27" s="10">
        <v>62045.5</v>
      </c>
      <c r="E27" s="15">
        <f t="shared" si="0"/>
        <v>65.311052631578946</v>
      </c>
    </row>
    <row r="28" spans="1:5" s="13" customFormat="1" ht="40.799999999999997">
      <c r="A28" s="9" t="s">
        <v>48</v>
      </c>
      <c r="B28" s="14" t="s">
        <v>49</v>
      </c>
      <c r="C28" s="10">
        <v>5000</v>
      </c>
      <c r="D28" s="10">
        <v>0</v>
      </c>
      <c r="E28" s="15">
        <f t="shared" si="0"/>
        <v>0</v>
      </c>
    </row>
    <row r="29" spans="1:5" ht="40.799999999999997">
      <c r="A29" s="5" t="s">
        <v>50</v>
      </c>
      <c r="B29" s="12" t="s">
        <v>51</v>
      </c>
      <c r="C29" s="6">
        <v>250000</v>
      </c>
      <c r="D29" s="6">
        <v>0</v>
      </c>
      <c r="E29" s="11">
        <f t="shared" si="0"/>
        <v>0</v>
      </c>
    </row>
  </sheetData>
  <mergeCells count="1">
    <mergeCell ref="A1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Чоп ЕА</dc:creator>
  <cp:lastModifiedBy>Дуркина-АФ</cp:lastModifiedBy>
  <dcterms:created xsi:type="dcterms:W3CDTF">2018-04-05T08:17:59Z</dcterms:created>
  <dcterms:modified xsi:type="dcterms:W3CDTF">2019-04-25T12:54:40Z</dcterms:modified>
</cp:coreProperties>
</file>