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Бюджет!#REF!</definedName>
  </definedNames>
  <calcPr calcId="124519"/>
</workbook>
</file>

<file path=xl/calcChain.xml><?xml version="1.0" encoding="utf-8"?>
<calcChain xmlns="http://schemas.openxmlformats.org/spreadsheetml/2006/main">
  <c r="E22" i="1"/>
  <c r="D26"/>
  <c r="C26"/>
  <c r="D18"/>
  <c r="C18"/>
  <c r="D8"/>
  <c r="C8"/>
  <c r="D5"/>
  <c r="C5"/>
  <c r="D23"/>
  <c r="C23"/>
  <c r="D4" l="1"/>
  <c r="C4"/>
  <c r="E5"/>
  <c r="E6"/>
  <c r="E7"/>
  <c r="E8"/>
  <c r="E9"/>
  <c r="E10"/>
  <c r="E11"/>
  <c r="E12"/>
  <c r="E13"/>
  <c r="E14"/>
  <c r="E15"/>
  <c r="E16"/>
  <c r="E17"/>
  <c r="E18"/>
  <c r="E19"/>
  <c r="E20"/>
  <c r="E21"/>
  <c r="E24"/>
  <c r="E23" s="1"/>
  <c r="E25"/>
  <c r="E26"/>
  <c r="E27"/>
  <c r="E28"/>
  <c r="E4"/>
</calcChain>
</file>

<file path=xl/sharedStrings.xml><?xml version="1.0" encoding="utf-8"?>
<sst xmlns="http://schemas.openxmlformats.org/spreadsheetml/2006/main" count="55" uniqueCount="55">
  <si>
    <t>КЦСР</t>
  </si>
  <si>
    <t>Наименование КЦСР</t>
  </si>
  <si>
    <t>Итого</t>
  </si>
  <si>
    <t>01 0 00 00000</t>
  </si>
  <si>
    <t>Муниципальная программа муниципального района "Усть-Цилемский" "Развитие экономики"</t>
  </si>
  <si>
    <t>01 1 00 00000</t>
  </si>
  <si>
    <t>Подпрограмма "Малое и среднее предпринимательство в муниципальном районе "Усть-Цилемский"</t>
  </si>
  <si>
    <t>01 2 00 00000</t>
  </si>
  <si>
    <t>Подпрограмма "Агропромышленный и рыбохозяйственный комплексы в муниципальном районе "Усть-Цилемский"</t>
  </si>
  <si>
    <t>02 0 00 00000</t>
  </si>
  <si>
    <t>Муниципальная программа муниципального района "Усть-Цилемский" "Содержание и развитие муниципального хозяйства"</t>
  </si>
  <si>
    <t>02 1 00 00000</t>
  </si>
  <si>
    <t>Подпрограмма "Жилищное хозяйство и коммунальная инфраструктура в муниципальном районе "Усть-Цилемский"</t>
  </si>
  <si>
    <t>02 2 00 00000</t>
  </si>
  <si>
    <t>Подпрограмма "Благоустройство и обращение с отходами производства и потребления в муниципальном районе "Усть-Цилемский"</t>
  </si>
  <si>
    <t>02 3 00 00000</t>
  </si>
  <si>
    <t>Подпрограмма "Развитие транспортной системы в муниципальном районе "Усть-Цилемский"</t>
  </si>
  <si>
    <t>02 4 00 00000</t>
  </si>
  <si>
    <t>Подпрограмма "Обеспечение жильем молодых семей в муниципальном районе "Усть-Цилемский"</t>
  </si>
  <si>
    <t>02 5 00 00000</t>
  </si>
  <si>
    <t>Подпрограмма "Повышение безопасности дорожного движения в муниципальном районе "Усть-Цилемский"</t>
  </si>
  <si>
    <t>03 0 00 00000</t>
  </si>
  <si>
    <t>Муниципальная программа муниципального района "Усть-Цилемский" "Образование"</t>
  </si>
  <si>
    <t>04 0 00 00000</t>
  </si>
  <si>
    <t>Муниципальная программа муниципального района "Усть-Цилемский" "Культура"</t>
  </si>
  <si>
    <t>05 0 00 00000</t>
  </si>
  <si>
    <t>Муниципальная программа муниципального района "Усть-Цилемский" "Развитие физической культуры и спорта"</t>
  </si>
  <si>
    <t>06 0 00 00000</t>
  </si>
  <si>
    <t>Муниципальная программа муниципального района "Усть-Цилемский" "Социальная поддержка населения"</t>
  </si>
  <si>
    <t>07 0 00 00000</t>
  </si>
  <si>
    <t>Муниципальная программа муниципального района "Усть-Цилемский" "Муниципальное управление"</t>
  </si>
  <si>
    <t>07 1 00 00000</t>
  </si>
  <si>
    <t>Подпрограмма "Поддержка социально ориентированных некоммерческих организаций"</t>
  </si>
  <si>
    <t>07 2 00 00000</t>
  </si>
  <si>
    <t>Подпрограмма "Управление муниципальными финансами и муниципальным долгом"</t>
  </si>
  <si>
    <t>07 5 00 00000</t>
  </si>
  <si>
    <t>Подпрограмма "Электронный муниципалитет"</t>
  </si>
  <si>
    <t>07 6 00 00000</t>
  </si>
  <si>
    <t>Подпрограмма «Управление муниципальным имуществом»</t>
  </si>
  <si>
    <t>08 0 00 00000</t>
  </si>
  <si>
    <t>Муниципальная программа муниципального района "Усть-Цилемский" "Формирование и развитие кадрового потенциала"</t>
  </si>
  <si>
    <t>08 1 00 00000</t>
  </si>
  <si>
    <t>Подпрограмма "Привлечение квалифицированных кадров для отраслей экономики муниципального района "Усть-Цилемский"</t>
  </si>
  <si>
    <t>08 2 00 00000</t>
  </si>
  <si>
    <t>Подпрограмма "О мерах по привлечению и закреплению специалистов, прибывших на работу в учреждения социальной сферы муниципального района "Усть-Цилемский"</t>
  </si>
  <si>
    <t>09 0 00 00000</t>
  </si>
  <si>
    <t>Муниципальная программа муниципального района "Усть-Цилемский" "Безопасность жизнедеятельности населения"</t>
  </si>
  <si>
    <t>09 2 00 00000</t>
  </si>
  <si>
    <t>Подпрограмма "Защита населения и территории муниципального района "Усть-Цилемский" от чрезвычайных ситуаций, обеспечение пожарной безопасности и безопасности людей на водных объектах"</t>
  </si>
  <si>
    <t>10 0 00 00000</t>
  </si>
  <si>
    <t>Муниципальная программа муниципального района "Усть-Цилемский" "Молодежь Усть-Цилемского района"</t>
  </si>
  <si>
    <t>Расход по ЛС (руб.)</t>
  </si>
  <si>
    <t>процент исполнения</t>
  </si>
  <si>
    <t>Сведения об исполнении бюджета МО МР "Усть-Цилемский" по расходам  в резрезе  муниципальных программ
 на 01.04.2020.</t>
  </si>
  <si>
    <t>Ассигнования 2020 год(руб.)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</si>
</sst>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b/>
      <sz val="8"/>
      <name val="Arial Cyr"/>
    </font>
    <font>
      <sz val="12"/>
      <name val="Times New Roman"/>
      <family val="1"/>
      <charset val="204"/>
    </font>
    <font>
      <b/>
      <sz val="8.5"/>
      <name val="MS Sans Serif"/>
      <family val="2"/>
      <charset val="204"/>
    </font>
    <font>
      <sz val="8"/>
      <name val="Arial Cyr"/>
      <charset val="204"/>
    </font>
    <font>
      <b/>
      <sz val="10"/>
      <color rgb="FF000000"/>
      <name val="Arial"/>
    </font>
    <font>
      <b/>
      <sz val="8"/>
      <name val="Arial Cyr"/>
      <charset val="204"/>
    </font>
    <font>
      <b/>
      <sz val="8"/>
      <color rgb="FF00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DCE6F2"/>
      </patternFill>
    </fill>
    <fill>
      <patternFill patternType="solid">
        <fgColor rgb="FFF1F5F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9" fontId="7" fillId="2" borderId="4">
      <alignment horizontal="center" vertical="top" shrinkToFit="1"/>
    </xf>
    <xf numFmtId="4" fontId="7" fillId="2" borderId="5">
      <alignment horizontal="right" vertical="top" shrinkToFit="1"/>
    </xf>
    <xf numFmtId="4" fontId="7" fillId="2" borderId="6">
      <alignment horizontal="right" vertical="top" shrinkToFit="1"/>
    </xf>
    <xf numFmtId="49" fontId="7" fillId="3" borderId="7">
      <alignment horizontal="center" vertical="top" shrinkToFit="1"/>
    </xf>
    <xf numFmtId="4" fontId="7" fillId="3" borderId="8">
      <alignment horizontal="right" vertical="top" shrinkToFit="1"/>
    </xf>
    <xf numFmtId="4" fontId="7" fillId="3" borderId="9">
      <alignment horizontal="right" vertical="top" shrinkToFit="1"/>
    </xf>
  </cellStyleXfs>
  <cellXfs count="23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left"/>
    </xf>
    <xf numFmtId="4" fontId="3" fillId="0" borderId="3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6" fillId="0" borderId="2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top" wrapText="1"/>
    </xf>
    <xf numFmtId="49" fontId="3" fillId="0" borderId="10" xfId="0" applyNumberFormat="1" applyFont="1" applyBorder="1" applyAlignment="1" applyProtection="1">
      <alignment horizontal="left" vertical="center" wrapText="1"/>
    </xf>
    <xf numFmtId="49" fontId="6" fillId="0" borderId="10" xfId="0" applyNumberFormat="1" applyFont="1" applyBorder="1" applyAlignment="1" applyProtection="1">
      <alignment horizontal="left" vertical="center" wrapText="1"/>
    </xf>
    <xf numFmtId="4" fontId="3" fillId="0" borderId="11" xfId="0" applyNumberFormat="1" applyFont="1" applyBorder="1" applyAlignment="1" applyProtection="1">
      <alignment horizontal="right"/>
    </xf>
    <xf numFmtId="4" fontId="6" fillId="0" borderId="11" xfId="0" applyNumberFormat="1" applyFont="1" applyBorder="1" applyAlignment="1" applyProtection="1">
      <alignment horizontal="right"/>
    </xf>
    <xf numFmtId="4" fontId="3" fillId="0" borderId="11" xfId="0" applyNumberFormat="1" applyFont="1" applyBorder="1" applyAlignment="1" applyProtection="1">
      <alignment horizontal="right" vertical="center" wrapText="1"/>
    </xf>
    <xf numFmtId="4" fontId="8" fillId="0" borderId="1" xfId="0" applyNumberFormat="1" applyFont="1" applyFill="1" applyBorder="1" applyAlignment="1" applyProtection="1">
      <alignment horizontal="right" vertical="center" wrapText="1"/>
    </xf>
    <xf numFmtId="4" fontId="9" fillId="0" borderId="1" xfId="5" applyNumberFormat="1" applyFont="1" applyFill="1" applyBorder="1" applyAlignment="1" applyProtection="1">
      <alignment horizontal="right" vertical="center" shrinkToFit="1"/>
    </xf>
    <xf numFmtId="4" fontId="9" fillId="0" borderId="1" xfId="6" applyNumberFormat="1" applyFont="1" applyFill="1" applyBorder="1" applyAlignment="1" applyProtection="1">
      <alignment horizontal="right" vertical="center" shrinkToFit="1"/>
    </xf>
    <xf numFmtId="4" fontId="9" fillId="0" borderId="1" xfId="2" applyNumberFormat="1" applyFont="1" applyFill="1" applyBorder="1" applyAlignment="1" applyProtection="1">
      <alignment horizontal="right" vertical="center" shrinkToFit="1"/>
    </xf>
    <xf numFmtId="4" fontId="9" fillId="0" borderId="1" xfId="3" applyNumberFormat="1" applyFont="1" applyFill="1" applyBorder="1" applyAlignment="1" applyProtection="1">
      <alignment horizontal="right" vertical="center" shrinkToFit="1"/>
    </xf>
    <xf numFmtId="4" fontId="6" fillId="0" borderId="1" xfId="0" applyNumberFormat="1" applyFont="1" applyFill="1" applyBorder="1" applyAlignment="1" applyProtection="1">
      <alignment horizontal="right" vertical="center" wrapText="1"/>
    </xf>
  </cellXfs>
  <cellStyles count="7">
    <cellStyle name="ex60" xfId="1"/>
    <cellStyle name="ex62" xfId="2"/>
    <cellStyle name="ex63" xfId="3"/>
    <cellStyle name="ex64" xfId="4"/>
    <cellStyle name="ex66" xfId="5"/>
    <cellStyle name="ex67" xfId="6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8"/>
  <sheetViews>
    <sheetView showGridLines="0" tabSelected="1" workbookViewId="0">
      <selection activeCell="E24" sqref="E24"/>
    </sheetView>
  </sheetViews>
  <sheetFormatPr defaultRowHeight="12.75" customHeight="1" outlineLevelRow="1"/>
  <cols>
    <col min="1" max="1" width="20.7109375" customWidth="1"/>
    <col min="2" max="2" width="30.7109375" customWidth="1"/>
    <col min="3" max="5" width="15.42578125" customWidth="1"/>
    <col min="6" max="6" width="9.140625" customWidth="1"/>
    <col min="7" max="7" width="13.140625" customWidth="1"/>
    <col min="8" max="10" width="9.140625" customWidth="1"/>
  </cols>
  <sheetData>
    <row r="1" spans="1:10" ht="38.25" customHeight="1">
      <c r="A1" s="11" t="s">
        <v>53</v>
      </c>
      <c r="B1" s="11"/>
      <c r="C1" s="11"/>
      <c r="D1" s="11"/>
      <c r="E1" s="11"/>
      <c r="F1" s="11"/>
      <c r="G1" s="11"/>
    </row>
    <row r="2" spans="1:10">
      <c r="A2" s="2"/>
      <c r="B2" s="2"/>
      <c r="C2" s="2"/>
      <c r="D2" s="2"/>
      <c r="E2" s="8"/>
      <c r="F2" s="2"/>
      <c r="G2" s="2"/>
      <c r="H2" s="2"/>
      <c r="I2" s="1"/>
      <c r="J2" s="1"/>
    </row>
    <row r="3" spans="1:10" ht="21">
      <c r="A3" s="3" t="s">
        <v>0</v>
      </c>
      <c r="B3" s="3" t="s">
        <v>1</v>
      </c>
      <c r="C3" s="3" t="s">
        <v>54</v>
      </c>
      <c r="D3" s="9" t="s">
        <v>51</v>
      </c>
      <c r="E3" s="9" t="s">
        <v>52</v>
      </c>
    </row>
    <row r="4" spans="1:10">
      <c r="A4" s="4" t="s">
        <v>2</v>
      </c>
      <c r="B4" s="5"/>
      <c r="C4" s="6">
        <f>C5+C8+C14+C15+C16+C17+C18+C23+C26+C28</f>
        <v>930244260.48000002</v>
      </c>
      <c r="D4" s="6">
        <f>D5+D8+D14+D15+D16+D17+D18+D23+D26+D28</f>
        <v>206035817.09</v>
      </c>
      <c r="E4" s="6">
        <f>D4*100/C4</f>
        <v>22.148571707788538</v>
      </c>
    </row>
    <row r="5" spans="1:10" ht="33.75">
      <c r="A5" s="7" t="s">
        <v>3</v>
      </c>
      <c r="B5" s="12" t="s">
        <v>4</v>
      </c>
      <c r="C5" s="17">
        <f>SUM(C6:C7)</f>
        <v>3152500</v>
      </c>
      <c r="D5" s="17">
        <f>SUM(D6:D7)</f>
        <v>251043.6</v>
      </c>
      <c r="E5" s="14">
        <f t="shared" ref="E5:E11" si="0">D5*100/C5</f>
        <v>7.9633180015860425</v>
      </c>
    </row>
    <row r="6" spans="1:10" ht="45" outlineLevel="1">
      <c r="A6" s="10" t="s">
        <v>5</v>
      </c>
      <c r="B6" s="13" t="s">
        <v>6</v>
      </c>
      <c r="C6" s="18">
        <v>2992500</v>
      </c>
      <c r="D6" s="19">
        <v>118043.6</v>
      </c>
      <c r="E6" s="15">
        <f t="shared" si="0"/>
        <v>3.9446482873851294</v>
      </c>
    </row>
    <row r="7" spans="1:10" ht="45" outlineLevel="1">
      <c r="A7" s="10" t="s">
        <v>7</v>
      </c>
      <c r="B7" s="13" t="s">
        <v>8</v>
      </c>
      <c r="C7" s="18">
        <v>160000</v>
      </c>
      <c r="D7" s="19">
        <v>133000</v>
      </c>
      <c r="E7" s="15">
        <f t="shared" si="0"/>
        <v>83.125</v>
      </c>
    </row>
    <row r="8" spans="1:10" ht="56.25">
      <c r="A8" s="7" t="s">
        <v>9</v>
      </c>
      <c r="B8" s="12" t="s">
        <v>10</v>
      </c>
      <c r="C8" s="17">
        <f>SUM(C9:C13)</f>
        <v>145498299.88999999</v>
      </c>
      <c r="D8" s="17">
        <f>SUM(D9:D13)</f>
        <v>11336503.100000001</v>
      </c>
      <c r="E8" s="14">
        <f t="shared" si="0"/>
        <v>7.7915021059150904</v>
      </c>
    </row>
    <row r="9" spans="1:10" ht="45" outlineLevel="1">
      <c r="A9" s="10" t="s">
        <v>11</v>
      </c>
      <c r="B9" s="13" t="s">
        <v>12</v>
      </c>
      <c r="C9" s="18">
        <v>56171880</v>
      </c>
      <c r="D9" s="19">
        <v>2521906.4500000002</v>
      </c>
      <c r="E9" s="15">
        <f t="shared" si="0"/>
        <v>4.4896244348595777</v>
      </c>
    </row>
    <row r="10" spans="1:10" ht="45" outlineLevel="1">
      <c r="A10" s="10" t="s">
        <v>13</v>
      </c>
      <c r="B10" s="13" t="s">
        <v>14</v>
      </c>
      <c r="C10" s="18">
        <v>7929556</v>
      </c>
      <c r="D10" s="19">
        <v>2194699.66</v>
      </c>
      <c r="E10" s="15">
        <f t="shared" si="0"/>
        <v>27.677459620689987</v>
      </c>
    </row>
    <row r="11" spans="1:10" ht="45" outlineLevel="1">
      <c r="A11" s="10" t="s">
        <v>15</v>
      </c>
      <c r="B11" s="13" t="s">
        <v>16</v>
      </c>
      <c r="C11" s="18">
        <v>78933405</v>
      </c>
      <c r="D11" s="19">
        <v>6619896.9900000002</v>
      </c>
      <c r="E11" s="15">
        <f t="shared" si="0"/>
        <v>8.3866862071894648</v>
      </c>
    </row>
    <row r="12" spans="1:10" ht="33.75" outlineLevel="1">
      <c r="A12" s="10" t="s">
        <v>17</v>
      </c>
      <c r="B12" s="13" t="s">
        <v>18</v>
      </c>
      <c r="C12" s="18">
        <v>2358458.89</v>
      </c>
      <c r="D12" s="19">
        <v>0</v>
      </c>
      <c r="E12" s="15">
        <f t="shared" ref="E12:E14" si="1">D12*100/C12</f>
        <v>0</v>
      </c>
    </row>
    <row r="13" spans="1:10" ht="45" outlineLevel="1">
      <c r="A13" s="10" t="s">
        <v>19</v>
      </c>
      <c r="B13" s="13" t="s">
        <v>20</v>
      </c>
      <c r="C13" s="18">
        <v>105000</v>
      </c>
      <c r="D13" s="19">
        <v>0</v>
      </c>
      <c r="E13" s="15">
        <f t="shared" si="1"/>
        <v>0</v>
      </c>
    </row>
    <row r="14" spans="1:10" ht="33.75">
      <c r="A14" s="7" t="s">
        <v>21</v>
      </c>
      <c r="B14" s="12" t="s">
        <v>22</v>
      </c>
      <c r="C14" s="20">
        <v>519661097.05000001</v>
      </c>
      <c r="D14" s="21">
        <v>117261912.08</v>
      </c>
      <c r="E14" s="14">
        <f t="shared" si="1"/>
        <v>22.565074188864568</v>
      </c>
    </row>
    <row r="15" spans="1:10" ht="33.75">
      <c r="A15" s="7" t="s">
        <v>23</v>
      </c>
      <c r="B15" s="12" t="s">
        <v>24</v>
      </c>
      <c r="C15" s="20">
        <v>151556331</v>
      </c>
      <c r="D15" s="21">
        <v>53383453.630000003</v>
      </c>
      <c r="E15" s="14">
        <f t="shared" ref="E15" si="2">D15*100/C15</f>
        <v>35.223506189259751</v>
      </c>
    </row>
    <row r="16" spans="1:10" ht="45">
      <c r="A16" s="7" t="s">
        <v>25</v>
      </c>
      <c r="B16" s="12" t="s">
        <v>26</v>
      </c>
      <c r="C16" s="20">
        <v>23465300</v>
      </c>
      <c r="D16" s="21">
        <v>5674424.1600000001</v>
      </c>
      <c r="E16" s="14">
        <f t="shared" ref="E16:E20" si="3">D16*100/C16</f>
        <v>24.18219311067832</v>
      </c>
    </row>
    <row r="17" spans="1:5" ht="45">
      <c r="A17" s="7" t="s">
        <v>27</v>
      </c>
      <c r="B17" s="12" t="s">
        <v>28</v>
      </c>
      <c r="C17" s="20">
        <v>12918670</v>
      </c>
      <c r="D17" s="21">
        <v>171162</v>
      </c>
      <c r="E17" s="14">
        <f t="shared" si="3"/>
        <v>1.3249196705233588</v>
      </c>
    </row>
    <row r="18" spans="1:5" ht="45">
      <c r="A18" s="7" t="s">
        <v>29</v>
      </c>
      <c r="B18" s="12" t="s">
        <v>30</v>
      </c>
      <c r="C18" s="17">
        <f>SUM(C19:C22)</f>
        <v>73552062.540000007</v>
      </c>
      <c r="D18" s="17">
        <f>SUM(D19:D22)</f>
        <v>17955173.520000003</v>
      </c>
      <c r="E18" s="14">
        <f t="shared" si="3"/>
        <v>24.411516006414359</v>
      </c>
    </row>
    <row r="19" spans="1:5" ht="33.75" outlineLevel="1">
      <c r="A19" s="10" t="s">
        <v>31</v>
      </c>
      <c r="B19" s="13" t="s">
        <v>32</v>
      </c>
      <c r="C19" s="18">
        <v>70000</v>
      </c>
      <c r="D19" s="19">
        <v>0</v>
      </c>
      <c r="E19" s="15">
        <f t="shared" si="3"/>
        <v>0</v>
      </c>
    </row>
    <row r="20" spans="1:5" ht="33.75" outlineLevel="1">
      <c r="A20" s="10" t="s">
        <v>33</v>
      </c>
      <c r="B20" s="13" t="s">
        <v>34</v>
      </c>
      <c r="C20" s="18">
        <v>71005124</v>
      </c>
      <c r="D20" s="19">
        <v>16365684.300000001</v>
      </c>
      <c r="E20" s="15">
        <f t="shared" si="3"/>
        <v>23.048596183002228</v>
      </c>
    </row>
    <row r="21" spans="1:5" ht="22.5" outlineLevel="1">
      <c r="A21" s="10" t="s">
        <v>35</v>
      </c>
      <c r="B21" s="13" t="s">
        <v>36</v>
      </c>
      <c r="C21" s="18">
        <v>813485.12</v>
      </c>
      <c r="D21" s="19">
        <v>135580.79999999999</v>
      </c>
      <c r="E21" s="15">
        <f t="shared" ref="E21:E28" si="4">D21*100/C21</f>
        <v>16.666660110513146</v>
      </c>
    </row>
    <row r="22" spans="1:5" ht="22.5" outlineLevel="1">
      <c r="A22" s="10" t="s">
        <v>37</v>
      </c>
      <c r="B22" s="13" t="s">
        <v>38</v>
      </c>
      <c r="C22" s="18">
        <v>1663453.42</v>
      </c>
      <c r="D22" s="19">
        <v>1453908.42</v>
      </c>
      <c r="E22" s="15">
        <f>D22*100/C22</f>
        <v>87.403013665390162</v>
      </c>
    </row>
    <row r="23" spans="1:5" ht="45">
      <c r="A23" s="7" t="s">
        <v>39</v>
      </c>
      <c r="B23" s="12" t="s">
        <v>40</v>
      </c>
      <c r="C23" s="17">
        <f>SUM(C24:C25)</f>
        <v>90000</v>
      </c>
      <c r="D23" s="17">
        <f>SUM(D24:D25)</f>
        <v>0</v>
      </c>
      <c r="E23" s="16">
        <f>SUM(E24:E25)</f>
        <v>0</v>
      </c>
    </row>
    <row r="24" spans="1:5" ht="45" outlineLevel="1">
      <c r="A24" s="10" t="s">
        <v>41</v>
      </c>
      <c r="B24" s="13" t="s">
        <v>42</v>
      </c>
      <c r="C24" s="22">
        <v>15000</v>
      </c>
      <c r="D24" s="22">
        <v>0</v>
      </c>
      <c r="E24" s="15">
        <f t="shared" si="4"/>
        <v>0</v>
      </c>
    </row>
    <row r="25" spans="1:5" ht="67.5" outlineLevel="1">
      <c r="A25" s="10" t="s">
        <v>43</v>
      </c>
      <c r="B25" s="13" t="s">
        <v>44</v>
      </c>
      <c r="C25" s="22">
        <v>75000</v>
      </c>
      <c r="D25" s="22">
        <v>0</v>
      </c>
      <c r="E25" s="15">
        <f t="shared" si="4"/>
        <v>0</v>
      </c>
    </row>
    <row r="26" spans="1:5" ht="45">
      <c r="A26" s="7" t="s">
        <v>45</v>
      </c>
      <c r="B26" s="12" t="s">
        <v>46</v>
      </c>
      <c r="C26" s="17">
        <f>SUM(C27)</f>
        <v>100000</v>
      </c>
      <c r="D26" s="17">
        <f>SUM(D27)</f>
        <v>0</v>
      </c>
      <c r="E26" s="14">
        <f t="shared" si="4"/>
        <v>0</v>
      </c>
    </row>
    <row r="27" spans="1:5" ht="67.5" outlineLevel="1">
      <c r="A27" s="10" t="s">
        <v>47</v>
      </c>
      <c r="B27" s="13" t="s">
        <v>48</v>
      </c>
      <c r="C27" s="22">
        <v>100000</v>
      </c>
      <c r="D27" s="22">
        <v>0</v>
      </c>
      <c r="E27" s="15">
        <f t="shared" si="4"/>
        <v>0</v>
      </c>
    </row>
    <row r="28" spans="1:5" ht="45">
      <c r="A28" s="7" t="s">
        <v>49</v>
      </c>
      <c r="B28" s="12" t="s">
        <v>50</v>
      </c>
      <c r="C28" s="17">
        <v>250000</v>
      </c>
      <c r="D28" s="17">
        <v>2145</v>
      </c>
      <c r="E28" s="14">
        <f t="shared" si="4"/>
        <v>0.85799999999999998</v>
      </c>
    </row>
  </sheetData>
  <mergeCells count="1">
    <mergeCell ref="A1:G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Чоп ЕА</dc:creator>
  <dc:description>POI HSSF rep:2.47.0.207</dc:description>
  <cp:lastModifiedBy>Осташова_ОК</cp:lastModifiedBy>
  <dcterms:created xsi:type="dcterms:W3CDTF">2019-12-04T11:59:08Z</dcterms:created>
  <dcterms:modified xsi:type="dcterms:W3CDTF">2020-04-27T06:27:58Z</dcterms:modified>
</cp:coreProperties>
</file>